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Scott/Desktop/"/>
    </mc:Choice>
  </mc:AlternateContent>
  <xr:revisionPtr revIDLastSave="0" documentId="8_{464DEAF6-8CC4-BF46-9EF8-0ECBECDDFD10}" xr6:coauthVersionLast="47" xr6:coauthVersionMax="47" xr10:uidLastSave="{00000000-0000-0000-0000-000000000000}"/>
  <bookViews>
    <workbookView xWindow="0" yWindow="500" windowWidth="40960" windowHeight="20840" xr2:uid="{00000000-000D-0000-FFFF-FFFF00000000}"/>
  </bookViews>
  <sheets>
    <sheet name="USA Supply &amp; Losses" sheetId="1" r:id="rId1"/>
    <sheet name="CSA Supply, Losses,Objectives" sheetId="2" r:id="rId2"/>
    <sheet name="Victory Point Calculator" sheetId="3" r:id="rId3"/>
    <sheet name="Turn Recor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+EyqKoi7f40cpTZ8oDxeuJHXqxvcMmYCChNAbzp5BI0="/>
    </ext>
  </extLst>
</workbook>
</file>

<file path=xl/calcChain.xml><?xml version="1.0" encoding="utf-8"?>
<calcChain xmlns="http://schemas.openxmlformats.org/spreadsheetml/2006/main">
  <c r="I56" i="4" l="1"/>
  <c r="G43" i="3" s="1"/>
  <c r="G42" i="3"/>
  <c r="C39" i="3"/>
  <c r="G38" i="3"/>
  <c r="C38" i="3"/>
  <c r="C37" i="3"/>
  <c r="G34" i="3"/>
  <c r="G40" i="3" s="1"/>
  <c r="G28" i="3"/>
  <c r="C28" i="3"/>
  <c r="C25" i="3"/>
  <c r="C29" i="3" s="1"/>
  <c r="G37" i="3" s="1"/>
  <c r="G24" i="3"/>
  <c r="N22" i="3"/>
  <c r="M22" i="3"/>
  <c r="L22" i="3"/>
  <c r="K22" i="3"/>
  <c r="J22" i="3"/>
  <c r="N23" i="3" s="1"/>
  <c r="C17" i="3"/>
  <c r="G36" i="3" s="1"/>
  <c r="G10" i="3"/>
  <c r="G29" i="3" s="1"/>
  <c r="G39" i="3" s="1"/>
  <c r="B48" i="2"/>
  <c r="H39" i="2"/>
  <c r="H48" i="2" s="1"/>
  <c r="I38" i="2"/>
  <c r="H38" i="2"/>
  <c r="K34" i="2"/>
  <c r="K33" i="2"/>
  <c r="K32" i="2"/>
  <c r="K31" i="2"/>
  <c r="K24" i="2"/>
  <c r="K23" i="2"/>
  <c r="K18" i="2"/>
  <c r="K16" i="2"/>
  <c r="K15" i="2"/>
  <c r="K14" i="2"/>
  <c r="K13" i="2"/>
  <c r="K8" i="2"/>
  <c r="K7" i="2"/>
  <c r="K6" i="2"/>
  <c r="K5" i="2"/>
  <c r="K4" i="2"/>
  <c r="K3" i="2"/>
  <c r="I102" i="1"/>
  <c r="H101" i="1"/>
  <c r="H100" i="1"/>
  <c r="H102" i="1" s="1"/>
  <c r="H103" i="1" s="1"/>
  <c r="K96" i="1"/>
  <c r="K94" i="1"/>
  <c r="K93" i="1"/>
  <c r="K92" i="1"/>
  <c r="K91" i="1"/>
  <c r="K90" i="1"/>
  <c r="K89" i="1"/>
  <c r="K88" i="1"/>
  <c r="K87" i="1"/>
  <c r="K85" i="1"/>
  <c r="K84" i="1"/>
  <c r="K83" i="1"/>
  <c r="K82" i="1"/>
  <c r="K80" i="1"/>
  <c r="K79" i="1"/>
  <c r="K78" i="1"/>
  <c r="K77" i="1"/>
  <c r="K76" i="1"/>
  <c r="K74" i="1"/>
  <c r="K73" i="1"/>
  <c r="K72" i="1"/>
  <c r="K71" i="1"/>
  <c r="K69" i="1"/>
  <c r="K68" i="1"/>
  <c r="K67" i="1"/>
  <c r="K66" i="1"/>
  <c r="K64" i="1"/>
  <c r="K63" i="1"/>
  <c r="K52" i="1"/>
  <c r="K51" i="1"/>
  <c r="K50" i="1"/>
  <c r="K49" i="1"/>
  <c r="K48" i="1"/>
  <c r="K47" i="1"/>
  <c r="K46" i="1"/>
  <c r="K45" i="1"/>
  <c r="K43" i="1"/>
  <c r="K42" i="1"/>
  <c r="K41" i="1"/>
  <c r="K39" i="1"/>
  <c r="K38" i="1"/>
  <c r="K37" i="1"/>
  <c r="K36" i="1"/>
  <c r="K35" i="1"/>
  <c r="K33" i="1"/>
  <c r="K32" i="1"/>
  <c r="K31" i="1"/>
  <c r="K30" i="1"/>
  <c r="K28" i="1"/>
  <c r="K27" i="1"/>
  <c r="K25" i="1"/>
  <c r="K24" i="1"/>
  <c r="K23" i="1"/>
  <c r="K22" i="1"/>
  <c r="K21" i="1"/>
  <c r="K19" i="1"/>
  <c r="K18" i="1"/>
  <c r="K17" i="1"/>
  <c r="K15" i="1"/>
  <c r="K14" i="1"/>
  <c r="K13" i="1"/>
  <c r="K11" i="1"/>
  <c r="K10" i="1"/>
  <c r="K9" i="1"/>
  <c r="K8" i="1"/>
  <c r="K6" i="1"/>
  <c r="K5" i="1"/>
  <c r="K4" i="1"/>
  <c r="K3" i="1"/>
  <c r="G41" i="3" l="1"/>
  <c r="G44" i="3" s="1"/>
  <c r="K38" i="3" s="1"/>
</calcChain>
</file>

<file path=xl/sharedStrings.xml><?xml version="1.0" encoding="utf-8"?>
<sst xmlns="http://schemas.openxmlformats.org/spreadsheetml/2006/main" count="378" uniqueCount="348">
  <si>
    <t>UNIT</t>
  </si>
  <si>
    <t>VICTUALS</t>
  </si>
  <si>
    <t>COMBAT LOSSES</t>
  </si>
  <si>
    <t>OTHER LOSSES</t>
  </si>
  <si>
    <t>AT START VALUE</t>
  </si>
  <si>
    <t>CURRENT VALUE</t>
  </si>
  <si>
    <t xml:space="preserve">Att / Det MPs </t>
  </si>
  <si>
    <t>ATTACHMENT / DETACHMENT</t>
  </si>
  <si>
    <t>Instructions for Use - First make a copy of this sheet for your own use</t>
  </si>
  <si>
    <t>IX</t>
  </si>
  <si>
    <t>1) Insert any letter into a victuals box to make it change color to red indicating that vicutal has been expended</t>
  </si>
  <si>
    <t>Stevens / Williams</t>
  </si>
  <si>
    <t>2) Substitute unit information is hiddlen at start.  To Unhide double click on the applicable double row boundary</t>
  </si>
  <si>
    <t>Ferraro / Sturgis</t>
  </si>
  <si>
    <t>3) Enter the total number of combat and other losses suffered by the unit</t>
  </si>
  <si>
    <t>Fairchild / Rodman</t>
  </si>
  <si>
    <t>4) In the Att / Detach enter the number of Manpower Points gained or lost due to attachment or detachment</t>
  </si>
  <si>
    <t>Harland / Wilcox</t>
  </si>
  <si>
    <t>5) The sheet will automatically calculate the current manpower value of the unit</t>
  </si>
  <si>
    <t>II / XII</t>
  </si>
  <si>
    <t>6) Enter the name of the unit that the unit attached or was attached to</t>
  </si>
  <si>
    <t>Greene</t>
  </si>
  <si>
    <t>7) Total Victory Point totals for losses are automatically calculated and then transferred to VP calculator</t>
  </si>
  <si>
    <t>Williams</t>
  </si>
  <si>
    <t>Purnell Legion</t>
  </si>
  <si>
    <t>60 NY</t>
  </si>
  <si>
    <t>III /1</t>
  </si>
  <si>
    <t>King / Hatch</t>
  </si>
  <si>
    <t>Ricketts</t>
  </si>
  <si>
    <t>Meade</t>
  </si>
  <si>
    <t>I / XI</t>
  </si>
  <si>
    <t>Schenk / Stahel</t>
  </si>
  <si>
    <t>Steinwehr</t>
  </si>
  <si>
    <t>Schurz</t>
  </si>
  <si>
    <t>V</t>
  </si>
  <si>
    <t>Morell</t>
  </si>
  <si>
    <t>Sykes</t>
  </si>
  <si>
    <t>Reynolds / Humphries</t>
  </si>
  <si>
    <t>Griffin</t>
  </si>
  <si>
    <t>Piatt</t>
  </si>
  <si>
    <t>III</t>
  </si>
  <si>
    <t>Kearney / Stoneman</t>
  </si>
  <si>
    <t>Hooker / Sickles</t>
  </si>
  <si>
    <t>II</t>
  </si>
  <si>
    <t>Richardson</t>
  </si>
  <si>
    <t>Sedgwick</t>
  </si>
  <si>
    <t>French</t>
  </si>
  <si>
    <t>Kimball</t>
  </si>
  <si>
    <t>VI</t>
  </si>
  <si>
    <t>Slocum</t>
  </si>
  <si>
    <t>Smith</t>
  </si>
  <si>
    <t>Couch</t>
  </si>
  <si>
    <t>Taylor</t>
  </si>
  <si>
    <t>Sub 4</t>
  </si>
  <si>
    <t>Infantry Substitutes</t>
  </si>
  <si>
    <t xml:space="preserve">Sub 1 </t>
  </si>
  <si>
    <t>Sub 2</t>
  </si>
  <si>
    <t>Sub 3</t>
  </si>
  <si>
    <t xml:space="preserve">Cavalry </t>
  </si>
  <si>
    <t>3 IN</t>
  </si>
  <si>
    <t>6 NY</t>
  </si>
  <si>
    <t>Buford</t>
  </si>
  <si>
    <t>Bayardx</t>
  </si>
  <si>
    <t>Beardsley</t>
  </si>
  <si>
    <t>8 NY</t>
  </si>
  <si>
    <t>12 IL</t>
  </si>
  <si>
    <t>Pleasonton</t>
  </si>
  <si>
    <t>1 ME</t>
  </si>
  <si>
    <t>1 RI</t>
  </si>
  <si>
    <t>1 MA</t>
  </si>
  <si>
    <t>8 IL</t>
  </si>
  <si>
    <t>1 NY</t>
  </si>
  <si>
    <t>6 PA</t>
  </si>
  <si>
    <t>3 PA</t>
  </si>
  <si>
    <t>6 US</t>
  </si>
  <si>
    <t>12 PA</t>
  </si>
  <si>
    <t>Cavalry Substitutes</t>
  </si>
  <si>
    <t>Sub 1</t>
  </si>
  <si>
    <t>RES / KAN</t>
  </si>
  <si>
    <t>Waagner</t>
  </si>
  <si>
    <t>Sturgis</t>
  </si>
  <si>
    <t>Scammon</t>
  </si>
  <si>
    <t>Moor</t>
  </si>
  <si>
    <t>SHEN</t>
  </si>
  <si>
    <t>White (SJW)</t>
  </si>
  <si>
    <t>White (HCR)</t>
  </si>
  <si>
    <t>3 PHB</t>
  </si>
  <si>
    <t>9 VT</t>
  </si>
  <si>
    <t>RR</t>
  </si>
  <si>
    <t>D’Utassy</t>
  </si>
  <si>
    <t>Trimble</t>
  </si>
  <si>
    <t>Ward</t>
  </si>
  <si>
    <t>Ford</t>
  </si>
  <si>
    <t>87 OH</t>
  </si>
  <si>
    <t>DC</t>
  </si>
  <si>
    <t>Whipple (SJW)</t>
  </si>
  <si>
    <t>Whipple (HCR)</t>
  </si>
  <si>
    <t>Wadsworth</t>
  </si>
  <si>
    <t>Abercrombie</t>
  </si>
  <si>
    <t>BALT</t>
  </si>
  <si>
    <t>109 NY</t>
  </si>
  <si>
    <t>141 NY</t>
  </si>
  <si>
    <t>138 PA</t>
  </si>
  <si>
    <t>18 CT</t>
  </si>
  <si>
    <t>Johnson</t>
  </si>
  <si>
    <t>Kenly</t>
  </si>
  <si>
    <t>Emory</t>
  </si>
  <si>
    <t>Staunton</t>
  </si>
  <si>
    <t>PA</t>
  </si>
  <si>
    <t>PA Militia</t>
  </si>
  <si>
    <t>NY Militia</t>
  </si>
  <si>
    <t>Briggs</t>
  </si>
  <si>
    <t>Beaumont</t>
  </si>
  <si>
    <t>AoP/AoV Combat Losses</t>
  </si>
  <si>
    <t>Other Combat Losses</t>
  </si>
  <si>
    <t xml:space="preserve">Total </t>
  </si>
  <si>
    <t>Victory Points</t>
  </si>
  <si>
    <t>Att / Det MP</t>
  </si>
  <si>
    <t>Longstreet</t>
  </si>
  <si>
    <t>1) Insert any character into a victuals box to make it change to the color red</t>
  </si>
  <si>
    <t>D.R. Jones</t>
  </si>
  <si>
    <t>Wilcox</t>
  </si>
  <si>
    <t xml:space="preserve">3) Hill's and Anderson's brigades are hidden a start. To unhide double click on the applicable double row boundary </t>
  </si>
  <si>
    <t>Kemper</t>
  </si>
  <si>
    <t>4) Enter the total number of combat and other losses suffered by the unit</t>
  </si>
  <si>
    <t>Hood</t>
  </si>
  <si>
    <t xml:space="preserve">5) The sheet will automatically calculate the current manpower value of the unit </t>
  </si>
  <si>
    <t>Evans</t>
  </si>
  <si>
    <t>Anderson</t>
  </si>
  <si>
    <t>6) In the Attachment / Detachment column enter the name of the unit that the unit attached or was attached to</t>
  </si>
  <si>
    <t>Wright</t>
  </si>
  <si>
    <t>5) In the Att / Det MP column enter the number of Manpower Points gained or lost due to attachment or detachment</t>
  </si>
  <si>
    <t>Featherston</t>
  </si>
  <si>
    <t>Armistead</t>
  </si>
  <si>
    <t>Pryor</t>
  </si>
  <si>
    <t>Ripley</t>
  </si>
  <si>
    <t>McLaws</t>
  </si>
  <si>
    <t>D.H.Hill</t>
  </si>
  <si>
    <t>Walker</t>
  </si>
  <si>
    <t>Jackson</t>
  </si>
  <si>
    <t>A.P.Hill</t>
  </si>
  <si>
    <t>Gregg</t>
  </si>
  <si>
    <t>Branch</t>
  </si>
  <si>
    <t>Thomas</t>
  </si>
  <si>
    <t>Archer</t>
  </si>
  <si>
    <t>Taliaferro / JR Jones</t>
  </si>
  <si>
    <t>Ewell / Lawton</t>
  </si>
  <si>
    <t>Funk</t>
  </si>
  <si>
    <t xml:space="preserve"> Infantry Substitutes</t>
  </si>
  <si>
    <t>Cavalry</t>
  </si>
  <si>
    <t>Robertson / Munford</t>
  </si>
  <si>
    <t>F Lee</t>
  </si>
  <si>
    <t>2 VA</t>
  </si>
  <si>
    <t>Hampton</t>
  </si>
  <si>
    <t>Total</t>
  </si>
  <si>
    <t xml:space="preserve"> Victory Points</t>
  </si>
  <si>
    <r>
      <rPr>
        <sz val="16"/>
        <color rgb="FF000000"/>
        <rFont val="Times New Roman"/>
        <family val="1"/>
      </rPr>
      <t xml:space="preserve">CONFEDERATE OBJECTIVES       </t>
    </r>
    <r>
      <rPr>
        <sz val="8"/>
        <color rgb="FF000000"/>
        <rFont val="Times New Roman"/>
        <family val="1"/>
      </rPr>
      <t>(If using optional rule)</t>
    </r>
  </si>
  <si>
    <r>
      <rPr>
        <sz val="13"/>
        <color rgb="FF000000"/>
        <rFont val="Times New Roman"/>
        <family val="1"/>
      </rPr>
      <t xml:space="preserve">At Start Penalty </t>
    </r>
    <r>
      <rPr>
        <sz val="10"/>
        <color rgb="FF000000"/>
        <rFont val="Times New Roman"/>
        <family val="1"/>
      </rPr>
      <t>40 or 60</t>
    </r>
  </si>
  <si>
    <t>Objective #1</t>
  </si>
  <si>
    <t>Objective #2</t>
  </si>
  <si>
    <t>Objective #3</t>
  </si>
  <si>
    <t>Objective #4</t>
  </si>
  <si>
    <t>Objective #5</t>
  </si>
  <si>
    <t>Total Losses and Objective</t>
  </si>
  <si>
    <t>8) Total Victory Point totals for losses are automatically calculated and then transferred to VP calculator</t>
  </si>
  <si>
    <t xml:space="preserve">      </t>
  </si>
  <si>
    <t>Long Roads to Antietam Victory Point Calculator</t>
  </si>
  <si>
    <t>Instructions for Use - First make a copy of this sheet for your own use then:</t>
  </si>
  <si>
    <t>TOWN LEVIES</t>
  </si>
  <si>
    <t>Pts</t>
  </si>
  <si>
    <t>RAILROADS</t>
  </si>
  <si>
    <t>Other USA  Destroyed Depots List</t>
  </si>
  <si>
    <t>COUNTY CONTROLLED</t>
  </si>
  <si>
    <t>1st</t>
  </si>
  <si>
    <t>2nd</t>
  </si>
  <si>
    <t>3rd</t>
  </si>
  <si>
    <t>4th</t>
  </si>
  <si>
    <t>5th+</t>
  </si>
  <si>
    <t>Carlisle</t>
  </si>
  <si>
    <t>Virginia</t>
  </si>
  <si>
    <t>1) Enter the appropriate victory points obtained next to the listed value (The cell will automatically change color)</t>
  </si>
  <si>
    <t>Chambersburg</t>
  </si>
  <si>
    <t>1st Alexandria – Rappahannock</t>
  </si>
  <si>
    <t>2) Do not enter a number next to the Other Destoryed Depots, RR Stations &amp; C&amp;O Damage</t>
  </si>
  <si>
    <t>Columbia</t>
  </si>
  <si>
    <t>2nd Alexandria – Rappahannock</t>
  </si>
  <si>
    <t>3) Instead enter the names of the Other Destroyed Depots, RR Stations and C&amp;O damage where indicated  and the sheet will calculate and update the VPs</t>
  </si>
  <si>
    <t>Gettysbur</t>
  </si>
  <si>
    <t>Alexandria – Front Royal</t>
  </si>
  <si>
    <t>4) Enter the County controlled and the appropriate victory points for each turn controlled</t>
  </si>
  <si>
    <t>Greencastle</t>
  </si>
  <si>
    <t>Alexandria – Leesburg</t>
  </si>
  <si>
    <t>5) Manpower loss and Objective victory points will be automatically imported from other sheets</t>
  </si>
  <si>
    <t>Hanover</t>
  </si>
  <si>
    <t>Alexandria Station</t>
  </si>
  <si>
    <t>6) Total victory points will be tallied and displayed in the large box</t>
  </si>
  <si>
    <t>Harrisburg</t>
  </si>
  <si>
    <t>Aquia Creek Station</t>
  </si>
  <si>
    <t>CSA Destroyed Depots list</t>
  </si>
  <si>
    <t>7) Total box will gradually turn gray until CSA obtains 160 victory points</t>
  </si>
  <si>
    <t>Littlestown</t>
  </si>
  <si>
    <t>Other Virginia Stations not below Rappahannock Station</t>
  </si>
  <si>
    <t>+1 ea</t>
  </si>
  <si>
    <t>Mechanicsburg</t>
  </si>
  <si>
    <t>New Cumberland</t>
  </si>
  <si>
    <t>Maryland</t>
  </si>
  <si>
    <t>Other VA Destroyed RR Station List</t>
  </si>
  <si>
    <t>Maryland:</t>
  </si>
  <si>
    <t>Newville</t>
  </si>
  <si>
    <t>Washington - Baltimore</t>
  </si>
  <si>
    <t>40/20/10 Baltimore County</t>
  </si>
  <si>
    <t>Shippensburg</t>
  </si>
  <si>
    <t>Washington - Annapolis</t>
  </si>
  <si>
    <t>20/10/5 Prince George's County</t>
  </si>
  <si>
    <t>Waynesboro</t>
  </si>
  <si>
    <t>Each other on lines between Balt./Wash/Annapolis</t>
  </si>
  <si>
    <t>+5 ea</t>
  </si>
  <si>
    <t>20/10/5 Anne Arundel County</t>
  </si>
  <si>
    <t>York</t>
  </si>
  <si>
    <t>Baltimore – Harrisburg</t>
  </si>
  <si>
    <t>10/5/3 Montgomery</t>
  </si>
  <si>
    <t>Total Levies</t>
  </si>
  <si>
    <t>Baltimore – East Map Edge</t>
  </si>
  <si>
    <t>10/5/3 Howard</t>
  </si>
  <si>
    <t>STRATEGIC STRUCTURES / DC</t>
  </si>
  <si>
    <t>Camden Station</t>
  </si>
  <si>
    <t>6/3/2 Frederick County-West</t>
  </si>
  <si>
    <t>Marysville Bridge</t>
  </si>
  <si>
    <t>1st B&amp;O</t>
  </si>
  <si>
    <t>Other MD Destroyed RR Station List</t>
  </si>
  <si>
    <t>4/2/1 Frederick County-East</t>
  </si>
  <si>
    <t xml:space="preserve">Marysville  + 3 B&amp;O Bonus </t>
  </si>
  <si>
    <t>2nd B&amp;O</t>
  </si>
  <si>
    <t>4/2/1 Carroll County</t>
  </si>
  <si>
    <t>Wrightsville Bridge</t>
  </si>
  <si>
    <t>3rd B&amp;O</t>
  </si>
  <si>
    <t>4/2/1 Washington County</t>
  </si>
  <si>
    <t>Harper’s Ferry Bridge</t>
  </si>
  <si>
    <t>Marysville Bonus</t>
  </si>
  <si>
    <t>Virginia:</t>
  </si>
  <si>
    <t xml:space="preserve">DC Occupation </t>
  </si>
  <si>
    <t>See chart</t>
  </si>
  <si>
    <t>Frederick Junction</t>
  </si>
  <si>
    <t>20/10/5 Alexandria County</t>
  </si>
  <si>
    <t>C&amp;O Aqueduct</t>
  </si>
  <si>
    <t>Other MD Stations</t>
  </si>
  <si>
    <t>C&amp;O Canal Infrastructure</t>
  </si>
  <si>
    <t>10/5/3 Fairfax County</t>
  </si>
  <si>
    <t>Other C&amp;O Infrastructure</t>
  </si>
  <si>
    <t>2 ea.</t>
  </si>
  <si>
    <t>Pennsylvania</t>
  </si>
  <si>
    <t>4/2/1 Loudoun County</t>
  </si>
  <si>
    <t>Pennsylvania State Capitol</t>
  </si>
  <si>
    <t>Other PA Destroyed RR Station List</t>
  </si>
  <si>
    <t>Pennsylvania: (Only if playing with RTG maps)</t>
  </si>
  <si>
    <t>Maryland State Capitol</t>
  </si>
  <si>
    <t>Camp Curtin</t>
  </si>
  <si>
    <t>4/2/1 Adams County</t>
  </si>
  <si>
    <t>Other major river bridges</t>
  </si>
  <si>
    <t>3 ea.</t>
  </si>
  <si>
    <t>Other Pa. Stations</t>
  </si>
  <si>
    <t>8/4/2 York County</t>
  </si>
  <si>
    <t>Total Strategic Structures / DC</t>
  </si>
  <si>
    <t>Total Railroads</t>
  </si>
  <si>
    <t>16/8/4 Dauphin County</t>
  </si>
  <si>
    <t>DEPOT DESTRUCTION</t>
  </si>
  <si>
    <t>DEMORALIZATION</t>
  </si>
  <si>
    <t>5/3/2 Cumberland County</t>
  </si>
  <si>
    <t>Harper’s Ferry</t>
  </si>
  <si>
    <t>Emancipation Proclamation</t>
  </si>
  <si>
    <t>Other Destroyed Major River Bridges</t>
  </si>
  <si>
    <t>Washington DC Control</t>
  </si>
  <si>
    <t>Union Disorder / Panic / Flight</t>
  </si>
  <si>
    <t>15 ea</t>
  </si>
  <si>
    <t>5 for each destroyed fort in and around Washington and Alexandria</t>
  </si>
  <si>
    <t xml:space="preserve">Confederate Disorder / Panic </t>
  </si>
  <si>
    <t>25 if a CSA cavalry unit occupies any city hex in Washington, DC</t>
  </si>
  <si>
    <t>Manassas Junction</t>
  </si>
  <si>
    <t>Total Demoralization</t>
  </si>
  <si>
    <t>50 if a CSA infantry unit occupies any city hex in Washington, DC</t>
  </si>
  <si>
    <t>Winchester</t>
  </si>
  <si>
    <t>TOTALS</t>
  </si>
  <si>
    <t>25 if a CSA cavalry unit occupies the White House</t>
  </si>
  <si>
    <t>Town Levies</t>
  </si>
  <si>
    <t>25 if a CSA cavalry unit occupies the Capital</t>
  </si>
  <si>
    <t>Other USA Depots</t>
  </si>
  <si>
    <t>+2 ea</t>
  </si>
  <si>
    <t>Strategic Structures &amp; DC Occcupation</t>
  </si>
  <si>
    <t xml:space="preserve"> Victory Levels</t>
  </si>
  <si>
    <t>CSA Depots</t>
  </si>
  <si>
    <t>-2 ea</t>
  </si>
  <si>
    <t>Depot Destruction</t>
  </si>
  <si>
    <t>Rapidan to Antietam</t>
  </si>
  <si>
    <t>Lee Strikes North</t>
  </si>
  <si>
    <t>Total Depots</t>
  </si>
  <si>
    <t>Railroads</t>
  </si>
  <si>
    <t xml:space="preserve"> CSA Decisive              200+</t>
  </si>
  <si>
    <t>230+</t>
  </si>
  <si>
    <t>Demoralization / Emancipation Proclamation</t>
  </si>
  <si>
    <t>CSA Substantive -      180 -199</t>
  </si>
  <si>
    <t>210-229</t>
  </si>
  <si>
    <t>Losses and  CSA Objectives from Other Sheets</t>
  </si>
  <si>
    <t>CSA Marginal -          160 - 179</t>
  </si>
  <si>
    <t>190-209</t>
  </si>
  <si>
    <t>County Control</t>
  </si>
  <si>
    <t>USA Marginal            140 - 159</t>
  </si>
  <si>
    <t>170-189</t>
  </si>
  <si>
    <t>Garrison Penalties</t>
  </si>
  <si>
    <t>USA Substantive -     100 -139</t>
  </si>
  <si>
    <t>130-169</t>
  </si>
  <si>
    <t>GRAND TOTAL</t>
  </si>
  <si>
    <t>USA Decisive             &lt;100</t>
  </si>
  <si>
    <t>&lt;130</t>
  </si>
  <si>
    <t>Date</t>
  </si>
  <si>
    <t>Special</t>
  </si>
  <si>
    <t>Random Event / CSA Infantry Crosses the Potomac</t>
  </si>
  <si>
    <r>
      <rPr>
        <sz val="8"/>
        <color rgb="FF000000"/>
        <rFont val="Calibri"/>
        <family val="2"/>
      </rPr>
      <t xml:space="preserve">Confederate </t>
    </r>
    <r>
      <rPr>
        <sz val="11"/>
        <color rgb="FF000000"/>
        <rFont val="Calibri"/>
        <family val="2"/>
      </rPr>
      <t xml:space="preserve">  </t>
    </r>
    <r>
      <rPr>
        <sz val="8"/>
        <color rgb="FF000000"/>
        <rFont val="Calibri"/>
        <family val="2"/>
      </rPr>
      <t>Operational / Passive</t>
    </r>
  </si>
  <si>
    <t xml:space="preserve"> Union   Operational  / Passive</t>
  </si>
  <si>
    <t>Union Depot Placement / Removal</t>
  </si>
  <si>
    <t>DC Garrison Requirement</t>
  </si>
  <si>
    <t>USA Garrison Penalties</t>
  </si>
  <si>
    <t>CSA Forage Modifiers</t>
  </si>
  <si>
    <t>August</t>
  </si>
  <si>
    <t>Only Certain USA Units may move</t>
  </si>
  <si>
    <t>P</t>
  </si>
  <si>
    <t>O</t>
  </si>
  <si>
    <t>1) Enter the random event each turn (see table for result)</t>
  </si>
  <si>
    <t>CSA Rest and Refit allowed</t>
  </si>
  <si>
    <t>2) Indicate the first turn that a Confederate infantry unit crosses the Potomac</t>
  </si>
  <si>
    <t>3) Indicate whether each player is Passive or Operational each turn</t>
  </si>
  <si>
    <t xml:space="preserve">4) On the indicated Depot Event turns record which USA and CSA depots will be removed or placed during the next Depot Event.  </t>
  </si>
  <si>
    <t>5)Calculate the current DC Garrison Requirement at the beginning of each turn</t>
  </si>
  <si>
    <t xml:space="preserve">6) Determine if USA has proper garrisons in DC, Harpers Ferry and Baltimore and calculate penalty (if any)  </t>
  </si>
  <si>
    <t>7) Indicate the current CSA Forage Modifier</t>
  </si>
  <si>
    <t>2nd Battle of Manassas</t>
  </si>
  <si>
    <t>-1 CSA Forage If No Rest and Refit</t>
  </si>
  <si>
    <t>McClellan Assumes Command</t>
  </si>
  <si>
    <t>-1 if CSA Rest &amp; Refit - 2 If no rest and refit</t>
  </si>
  <si>
    <t>Game ends if CSA South of  Potomac</t>
  </si>
  <si>
    <t>Battle of South Mountain</t>
  </si>
  <si>
    <t>Harpers Ferry Surrenders</t>
  </si>
  <si>
    <t>Battle of Antietam</t>
  </si>
  <si>
    <t>Game end Rapidan to Antietam</t>
  </si>
  <si>
    <t>End of Campaign</t>
  </si>
  <si>
    <t>-2  CSA Foraage if CSA Rest and Refit</t>
  </si>
  <si>
    <t>Oct</t>
  </si>
  <si>
    <t>Game End - Lee Strikes North</t>
  </si>
  <si>
    <t>Total Garrison Penalties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</si>
</sst>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rgb="FF000000"/>
      <name val="Calibri"/>
      <scheme val="minor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Calibri"/>
      <family val="2"/>
    </font>
    <font>
      <sz val="15"/>
      <color rgb="FF000000"/>
      <name val="Calibri"/>
      <family val="2"/>
    </font>
    <font>
      <sz val="11"/>
      <name val="Calibri"/>
      <family val="2"/>
    </font>
    <font>
      <b/>
      <sz val="20"/>
      <color rgb="FF000000"/>
      <name val="Calibri"/>
      <family val="2"/>
    </font>
    <font>
      <sz val="10"/>
      <color rgb="FF000000"/>
      <name val="Calibri"/>
      <family val="2"/>
    </font>
    <font>
      <sz val="16"/>
      <color rgb="FF000000"/>
      <name val="Times New Roman"/>
      <family val="1"/>
    </font>
    <font>
      <sz val="11"/>
      <color rgb="FF000000"/>
      <name val="Times New Roman"/>
      <family val="1"/>
    </font>
    <font>
      <sz val="13"/>
      <color rgb="FF000000"/>
      <name val="Times New Roman"/>
      <family val="1"/>
    </font>
    <font>
      <b/>
      <sz val="13"/>
      <color rgb="FF000000"/>
      <name val="Times New Roman"/>
      <family val="1"/>
    </font>
    <font>
      <b/>
      <sz val="13"/>
      <color rgb="FF000000"/>
      <name val="Calibri"/>
      <family val="2"/>
    </font>
    <font>
      <sz val="23"/>
      <color theme="1"/>
      <name val="Calibri"/>
      <family val="2"/>
      <scheme val="minor"/>
    </font>
    <font>
      <sz val="18"/>
      <color rgb="FF000000"/>
      <name val="Calibri"/>
      <family val="2"/>
    </font>
    <font>
      <sz val="28"/>
      <color rgb="FF000000"/>
      <name val="Calibri"/>
      <family val="2"/>
    </font>
    <font>
      <sz val="20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'Times New Roman'"/>
    </font>
    <font>
      <sz val="11"/>
      <color rgb="FF000000"/>
      <name val="'Times New Roman'"/>
    </font>
    <font>
      <sz val="72"/>
      <color rgb="FFC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8"/>
      <color rgb="FF000000"/>
      <name val="Calibri"/>
      <family val="2"/>
    </font>
    <font>
      <b/>
      <sz val="18"/>
      <color rgb="FF000000"/>
      <name val="Calibri"/>
      <family val="2"/>
    </font>
    <font>
      <sz val="9"/>
      <color rgb="FF000000"/>
      <name val="Calibri"/>
      <family val="2"/>
    </font>
    <font>
      <sz val="15"/>
      <color theme="1"/>
      <name val="Calibri"/>
      <family val="2"/>
      <scheme val="minor"/>
    </font>
    <font>
      <sz val="8"/>
      <color rgb="FF000000"/>
      <name val="Times New Roman"/>
      <family val="1"/>
    </font>
  </fonts>
  <fills count="32">
    <fill>
      <patternFill patternType="none"/>
    </fill>
    <fill>
      <patternFill patternType="gray125"/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  <fill>
      <patternFill patternType="solid">
        <fgColor rgb="FF8EAADB"/>
        <bgColor rgb="FF8EAADB"/>
      </patternFill>
    </fill>
    <fill>
      <patternFill patternType="solid">
        <fgColor rgb="FF00B050"/>
        <bgColor rgb="FF00B050"/>
      </patternFill>
    </fill>
    <fill>
      <patternFill patternType="solid">
        <fgColor rgb="FFBF9000"/>
        <bgColor rgb="FFBF9000"/>
      </patternFill>
    </fill>
    <fill>
      <patternFill patternType="solid">
        <fgColor theme="1"/>
        <bgColor theme="1"/>
      </patternFill>
    </fill>
    <fill>
      <patternFill patternType="solid">
        <fgColor rgb="FFC5E0B3"/>
        <bgColor rgb="FFC5E0B3"/>
      </patternFill>
    </fill>
    <fill>
      <patternFill patternType="solid">
        <fgColor rgb="FFBFBFBF"/>
        <bgColor rgb="FFBFBFBF"/>
      </patternFill>
    </fill>
    <fill>
      <patternFill patternType="solid">
        <fgColor rgb="FFF7CAAC"/>
        <bgColor rgb="FFF7CAAC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70AD47"/>
        <bgColor rgb="FF70AD47"/>
      </patternFill>
    </fill>
    <fill>
      <patternFill patternType="solid">
        <fgColor rgb="FFFFFF00"/>
        <bgColor rgb="FFFFFF00"/>
      </patternFill>
    </fill>
    <fill>
      <patternFill patternType="solid">
        <fgColor rgb="FF0070C0"/>
        <bgColor rgb="FF0070C0"/>
      </patternFill>
    </fill>
    <fill>
      <patternFill patternType="solid">
        <fgColor rgb="FFD9D9D9"/>
        <bgColor rgb="FFD9D9D9"/>
      </patternFill>
    </fill>
    <fill>
      <patternFill patternType="solid">
        <fgColor rgb="FFD8D8D8"/>
        <bgColor rgb="FFD8D8D8"/>
      </patternFill>
    </fill>
    <fill>
      <patternFill patternType="solid">
        <fgColor rgb="FFFFE599"/>
        <bgColor rgb="FFFFE599"/>
      </patternFill>
    </fill>
    <fill>
      <patternFill patternType="solid">
        <fgColor rgb="FFA5A5A5"/>
        <bgColor rgb="FFA5A5A5"/>
      </patternFill>
    </fill>
    <fill>
      <patternFill patternType="solid">
        <fgColor rgb="FFD5A6BD"/>
        <bgColor rgb="FFD5A6BD"/>
      </patternFill>
    </fill>
    <fill>
      <patternFill patternType="solid">
        <fgColor rgb="FF92D050"/>
        <bgColor rgb="FF92D050"/>
      </patternFill>
    </fill>
    <fill>
      <patternFill patternType="solid">
        <fgColor rgb="FFFBE4D5"/>
        <bgColor rgb="FFFBE4D5"/>
      </patternFill>
    </fill>
    <fill>
      <patternFill patternType="solid">
        <fgColor rgb="FFEAD1DC"/>
        <bgColor rgb="FFEAD1DC"/>
      </patternFill>
    </fill>
    <fill>
      <patternFill patternType="solid">
        <fgColor rgb="FF93C47D"/>
        <bgColor rgb="FF93C47D"/>
      </patternFill>
    </fill>
    <fill>
      <patternFill patternType="solid">
        <fgColor rgb="FFFFC000"/>
        <bgColor rgb="FFFFC000"/>
      </patternFill>
    </fill>
    <fill>
      <patternFill patternType="solid">
        <fgColor rgb="FF7F7F7F"/>
        <bgColor rgb="FF7F7F7F"/>
      </patternFill>
    </fill>
    <fill>
      <patternFill patternType="solid">
        <fgColor rgb="FFD9E2F3"/>
        <bgColor rgb="FFD9E2F3"/>
      </patternFill>
    </fill>
    <fill>
      <patternFill patternType="solid">
        <fgColor rgb="FFB4C6E7"/>
        <bgColor rgb="FFB4C6E7"/>
      </patternFill>
    </fill>
    <fill>
      <patternFill patternType="solid">
        <fgColor rgb="FFCFE2F3"/>
        <bgColor rgb="FFCFE2F3"/>
      </patternFill>
    </fill>
    <fill>
      <patternFill patternType="solid">
        <fgColor rgb="FFCC99FF"/>
        <bgColor rgb="FFCC99FF"/>
      </patternFill>
    </fill>
    <fill>
      <patternFill patternType="solid">
        <fgColor rgb="FFFFD966"/>
        <bgColor rgb="FFFFD966"/>
      </patternFill>
    </fill>
  </fills>
  <borders count="9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/>
      <bottom style="thick">
        <color rgb="FF548135"/>
      </bottom>
      <diagonal/>
    </border>
    <border>
      <left style="thick">
        <color rgb="FF548135"/>
      </left>
      <right/>
      <top style="thick">
        <color rgb="FF548135"/>
      </top>
      <bottom/>
      <diagonal/>
    </border>
    <border>
      <left/>
      <right/>
      <top style="thick">
        <color rgb="FF548135"/>
      </top>
      <bottom/>
      <diagonal/>
    </border>
    <border>
      <left/>
      <right style="thick">
        <color rgb="FF548135"/>
      </right>
      <top style="thick">
        <color rgb="FF548135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548135"/>
      </left>
      <right/>
      <top/>
      <bottom/>
      <diagonal/>
    </border>
    <border>
      <left/>
      <right style="thick">
        <color rgb="FF548135"/>
      </right>
      <top/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548135"/>
      </left>
      <right/>
      <top/>
      <bottom style="thick">
        <color rgb="FF548135"/>
      </bottom>
      <diagonal/>
    </border>
    <border>
      <left/>
      <right style="thick">
        <color rgb="FF548135"/>
      </right>
      <top/>
      <bottom style="thick">
        <color rgb="FF548135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90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/>
    <xf numFmtId="0" fontId="1" fillId="3" borderId="7" xfId="0" applyFont="1" applyFill="1" applyBorder="1"/>
    <xf numFmtId="0" fontId="4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  <xf numFmtId="1" fontId="4" fillId="2" borderId="9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1" fontId="4" fillId="4" borderId="9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3" borderId="10" xfId="0" applyFont="1" applyFill="1" applyBorder="1"/>
    <xf numFmtId="0" fontId="1" fillId="2" borderId="1" xfId="0" applyFont="1" applyFill="1" applyBorder="1"/>
    <xf numFmtId="0" fontId="1" fillId="3" borderId="11" xfId="0" applyFont="1" applyFill="1" applyBorder="1"/>
    <xf numFmtId="0" fontId="4" fillId="7" borderId="9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1" fillId="4" borderId="1" xfId="0" applyFont="1" applyFill="1" applyBorder="1"/>
    <xf numFmtId="0" fontId="4" fillId="2" borderId="1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0" fontId="3" fillId="9" borderId="8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4" fillId="12" borderId="9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/>
    </xf>
    <xf numFmtId="0" fontId="3" fillId="13" borderId="8" xfId="0" applyFont="1" applyFill="1" applyBorder="1" applyAlignment="1">
      <alignment horizontal="center" vertical="center" wrapText="1"/>
    </xf>
    <xf numFmtId="0" fontId="3" fillId="14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2" borderId="15" xfId="0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/>
    </xf>
    <xf numFmtId="1" fontId="1" fillId="2" borderId="17" xfId="0" applyNumberFormat="1" applyFont="1" applyFill="1" applyBorder="1" applyAlignment="1">
      <alignment horizontal="center"/>
    </xf>
    <xf numFmtId="0" fontId="1" fillId="2" borderId="17" xfId="0" applyFont="1" applyFill="1" applyBorder="1"/>
    <xf numFmtId="0" fontId="4" fillId="2" borderId="18" xfId="0" applyFont="1" applyFill="1" applyBorder="1" applyAlignment="1">
      <alignment vertical="center" wrapText="1"/>
    </xf>
    <xf numFmtId="0" fontId="4" fillId="7" borderId="18" xfId="0" applyFont="1" applyFill="1" applyBorder="1" applyAlignment="1">
      <alignment horizontal="center" vertical="center" wrapText="1"/>
    </xf>
    <xf numFmtId="1" fontId="4" fillId="2" borderId="18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/>
    </xf>
    <xf numFmtId="1" fontId="1" fillId="2" borderId="18" xfId="0" applyNumberFormat="1" applyFont="1" applyFill="1" applyBorder="1" applyAlignment="1">
      <alignment horizontal="center"/>
    </xf>
    <xf numFmtId="0" fontId="1" fillId="2" borderId="18" xfId="0" applyFont="1" applyFill="1" applyBorder="1"/>
    <xf numFmtId="0" fontId="1" fillId="3" borderId="19" xfId="0" applyFont="1" applyFill="1" applyBorder="1"/>
    <xf numFmtId="0" fontId="4" fillId="2" borderId="20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1" fontId="4" fillId="2" borderId="21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/>
    </xf>
    <xf numFmtId="1" fontId="1" fillId="2" borderId="20" xfId="0" applyNumberFormat="1" applyFont="1" applyFill="1" applyBorder="1" applyAlignment="1">
      <alignment horizontal="center"/>
    </xf>
    <xf numFmtId="0" fontId="1" fillId="2" borderId="20" xfId="0" applyFont="1" applyFill="1" applyBorder="1"/>
    <xf numFmtId="0" fontId="4" fillId="12" borderId="23" xfId="0" applyFont="1" applyFill="1" applyBorder="1" applyAlignment="1">
      <alignment horizontal="center" vertical="center" wrapText="1"/>
    </xf>
    <xf numFmtId="1" fontId="4" fillId="2" borderId="23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/>
    </xf>
    <xf numFmtId="0" fontId="1" fillId="4" borderId="8" xfId="0" applyFont="1" applyFill="1" applyBorder="1"/>
    <xf numFmtId="0" fontId="4" fillId="12" borderId="12" xfId="0" applyFont="1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1" fillId="2" borderId="25" xfId="0" applyFont="1" applyFill="1" applyBorder="1"/>
    <xf numFmtId="0" fontId="1" fillId="2" borderId="26" xfId="0" applyFont="1" applyFill="1" applyBorder="1"/>
    <xf numFmtId="0" fontId="1" fillId="2" borderId="21" xfId="0" applyFont="1" applyFill="1" applyBorder="1"/>
    <xf numFmtId="1" fontId="1" fillId="1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6" fillId="2" borderId="2" xfId="0" applyFont="1" applyFill="1" applyBorder="1"/>
    <xf numFmtId="0" fontId="6" fillId="2" borderId="3" xfId="0" applyFont="1" applyFill="1" applyBorder="1"/>
    <xf numFmtId="0" fontId="6" fillId="2" borderId="4" xfId="0" applyFont="1" applyFill="1" applyBorder="1"/>
    <xf numFmtId="1" fontId="6" fillId="2" borderId="1" xfId="0" applyNumberFormat="1" applyFont="1" applyFill="1" applyBorder="1" applyAlignment="1">
      <alignment horizontal="center"/>
    </xf>
    <xf numFmtId="0" fontId="3" fillId="16" borderId="1" xfId="0" applyFont="1" applyFill="1" applyBorder="1" applyAlignment="1">
      <alignment horizontal="center" vertical="center" wrapText="1"/>
    </xf>
    <xf numFmtId="0" fontId="5" fillId="17" borderId="2" xfId="0" applyFont="1" applyFill="1" applyBorder="1" applyAlignment="1">
      <alignment horizontal="center" vertical="center" wrapText="1"/>
    </xf>
    <xf numFmtId="0" fontId="5" fillId="17" borderId="3" xfId="0" applyFont="1" applyFill="1" applyBorder="1" applyAlignment="1">
      <alignment horizontal="center" vertical="center" wrapText="1"/>
    </xf>
    <xf numFmtId="0" fontId="5" fillId="17" borderId="4" xfId="0" applyFont="1" applyFill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 wrapText="1"/>
    </xf>
    <xf numFmtId="0" fontId="8" fillId="17" borderId="5" xfId="0" applyFont="1" applyFill="1" applyBorder="1" applyAlignment="1">
      <alignment horizontal="center" wrapText="1"/>
    </xf>
    <xf numFmtId="0" fontId="3" fillId="18" borderId="8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/>
    </xf>
    <xf numFmtId="0" fontId="1" fillId="19" borderId="2" xfId="0" applyFont="1" applyFill="1" applyBorder="1"/>
    <xf numFmtId="0" fontId="1" fillId="0" borderId="29" xfId="0" applyFont="1" applyBorder="1" applyAlignment="1">
      <alignment vertical="center"/>
    </xf>
    <xf numFmtId="0" fontId="4" fillId="16" borderId="8" xfId="0" applyFont="1" applyFill="1" applyBorder="1" applyAlignment="1">
      <alignment vertical="center" wrapText="1"/>
    </xf>
    <xf numFmtId="0" fontId="1" fillId="17" borderId="1" xfId="0" applyFont="1" applyFill="1" applyBorder="1" applyAlignment="1">
      <alignment horizontal="center"/>
    </xf>
    <xf numFmtId="0" fontId="1" fillId="17" borderId="2" xfId="0" applyFont="1" applyFill="1" applyBorder="1"/>
    <xf numFmtId="0" fontId="1" fillId="0" borderId="29" xfId="0" applyFont="1" applyBorder="1"/>
    <xf numFmtId="0" fontId="1" fillId="7" borderId="1" xfId="0" applyFont="1" applyFill="1" applyBorder="1" applyAlignment="1">
      <alignment horizontal="center"/>
    </xf>
    <xf numFmtId="0" fontId="1" fillId="17" borderId="1" xfId="0" applyFont="1" applyFill="1" applyBorder="1"/>
    <xf numFmtId="0" fontId="3" fillId="5" borderId="8" xfId="0" applyFont="1" applyFill="1" applyBorder="1" applyAlignment="1">
      <alignment horizontal="center" vertical="center" wrapText="1"/>
    </xf>
    <xf numFmtId="0" fontId="1" fillId="19" borderId="1" xfId="0" applyFont="1" applyFill="1" applyBorder="1"/>
    <xf numFmtId="0" fontId="1" fillId="16" borderId="1" xfId="0" applyFont="1" applyFill="1" applyBorder="1" applyAlignment="1">
      <alignment horizontal="center"/>
    </xf>
    <xf numFmtId="0" fontId="4" fillId="20" borderId="8" xfId="0" applyFont="1" applyFill="1" applyBorder="1" applyAlignment="1">
      <alignment vertical="center" wrapText="1"/>
    </xf>
    <xf numFmtId="0" fontId="3" fillId="19" borderId="8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vertical="center" wrapText="1"/>
    </xf>
    <xf numFmtId="0" fontId="9" fillId="0" borderId="0" xfId="0" applyFont="1"/>
    <xf numFmtId="0" fontId="1" fillId="17" borderId="30" xfId="0" applyFont="1" applyFill="1" applyBorder="1" applyAlignment="1">
      <alignment horizontal="center"/>
    </xf>
    <xf numFmtId="0" fontId="1" fillId="17" borderId="31" xfId="0" applyFont="1" applyFill="1" applyBorder="1" applyAlignment="1">
      <alignment horizontal="center"/>
    </xf>
    <xf numFmtId="0" fontId="1" fillId="17" borderId="32" xfId="0" applyFont="1" applyFill="1" applyBorder="1" applyAlignment="1">
      <alignment horizontal="center"/>
    </xf>
    <xf numFmtId="0" fontId="1" fillId="17" borderId="17" xfId="0" applyFont="1" applyFill="1" applyBorder="1" applyAlignment="1">
      <alignment horizontal="center"/>
    </xf>
    <xf numFmtId="0" fontId="6" fillId="17" borderId="33" xfId="0" applyFont="1" applyFill="1" applyBorder="1" applyAlignment="1">
      <alignment horizontal="center"/>
    </xf>
    <xf numFmtId="0" fontId="1" fillId="17" borderId="33" xfId="0" applyFont="1" applyFill="1" applyBorder="1" applyAlignment="1">
      <alignment horizontal="center"/>
    </xf>
    <xf numFmtId="0" fontId="10" fillId="0" borderId="34" xfId="0" applyFont="1" applyBorder="1" applyAlignment="1">
      <alignment horizontal="center" wrapText="1"/>
    </xf>
    <xf numFmtId="0" fontId="11" fillId="0" borderId="35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2" fillId="0" borderId="37" xfId="0" applyFont="1" applyBorder="1"/>
    <xf numFmtId="0" fontId="13" fillId="0" borderId="38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2" fillId="0" borderId="40" xfId="0" applyFont="1" applyBorder="1"/>
    <xf numFmtId="0" fontId="14" fillId="0" borderId="41" xfId="0" applyFont="1" applyBorder="1" applyAlignment="1">
      <alignment horizontal="center"/>
    </xf>
    <xf numFmtId="0" fontId="11" fillId="0" borderId="42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15" fillId="0" borderId="44" xfId="0" applyFont="1" applyBorder="1"/>
    <xf numFmtId="0" fontId="1" fillId="0" borderId="45" xfId="0" applyFont="1" applyBorder="1"/>
    <xf numFmtId="0" fontId="1" fillId="0" borderId="46" xfId="0" applyFont="1" applyBorder="1"/>
    <xf numFmtId="0" fontId="16" fillId="0" borderId="36" xfId="0" applyFont="1" applyBorder="1"/>
    <xf numFmtId="0" fontId="16" fillId="0" borderId="36" xfId="0" applyFont="1" applyBorder="1" applyAlignment="1">
      <alignment horizontal="center"/>
    </xf>
    <xf numFmtId="0" fontId="17" fillId="0" borderId="47" xfId="0" applyFont="1" applyBorder="1"/>
    <xf numFmtId="0" fontId="18" fillId="0" borderId="48" xfId="0" applyFont="1" applyBorder="1" applyAlignment="1">
      <alignment horizontal="left"/>
    </xf>
    <xf numFmtId="0" fontId="5" fillId="14" borderId="49" xfId="0" applyFont="1" applyFill="1" applyBorder="1" applyAlignment="1">
      <alignment horizontal="center"/>
    </xf>
    <xf numFmtId="0" fontId="1" fillId="14" borderId="50" xfId="0" applyFont="1" applyFill="1" applyBorder="1" applyAlignment="1">
      <alignment horizontal="center"/>
    </xf>
    <xf numFmtId="0" fontId="1" fillId="12" borderId="51" xfId="0" applyFont="1" applyFill="1" applyBorder="1"/>
    <xf numFmtId="0" fontId="5" fillId="10" borderId="34" xfId="0" applyFont="1" applyFill="1" applyBorder="1" applyAlignment="1">
      <alignment horizontal="center"/>
    </xf>
    <xf numFmtId="0" fontId="1" fillId="10" borderId="52" xfId="0" applyFont="1" applyFill="1" applyBorder="1" applyAlignment="1">
      <alignment horizontal="center"/>
    </xf>
    <xf numFmtId="0" fontId="1" fillId="10" borderId="35" xfId="0" applyFont="1" applyFill="1" applyBorder="1" applyAlignment="1">
      <alignment horizontal="center"/>
    </xf>
    <xf numFmtId="0" fontId="1" fillId="17" borderId="53" xfId="0" applyFont="1" applyFill="1" applyBorder="1" applyAlignment="1">
      <alignment horizontal="center"/>
    </xf>
    <xf numFmtId="0" fontId="5" fillId="21" borderId="34" xfId="0" applyFont="1" applyFill="1" applyBorder="1" applyAlignment="1">
      <alignment horizontal="center"/>
    </xf>
    <xf numFmtId="0" fontId="1" fillId="21" borderId="52" xfId="0" applyFont="1" applyFill="1" applyBorder="1" applyAlignment="1">
      <alignment horizontal="center"/>
    </xf>
    <xf numFmtId="0" fontId="1" fillId="21" borderId="54" xfId="0" applyFont="1" applyFill="1" applyBorder="1" applyAlignment="1">
      <alignment horizontal="center"/>
    </xf>
    <xf numFmtId="0" fontId="1" fillId="0" borderId="55" xfId="0" applyFont="1" applyBorder="1"/>
    <xf numFmtId="0" fontId="1" fillId="0" borderId="18" xfId="0" applyFont="1" applyBorder="1" applyAlignment="1">
      <alignment horizontal="center"/>
    </xf>
    <xf numFmtId="0" fontId="1" fillId="12" borderId="56" xfId="0" applyFont="1" applyFill="1" applyBorder="1"/>
    <xf numFmtId="0" fontId="5" fillId="22" borderId="37" xfId="0" applyFont="1" applyFill="1" applyBorder="1" applyAlignment="1">
      <alignment horizontal="center"/>
    </xf>
    <xf numFmtId="0" fontId="1" fillId="22" borderId="18" xfId="0" applyFont="1" applyFill="1" applyBorder="1" applyAlignment="1">
      <alignment horizontal="center"/>
    </xf>
    <xf numFmtId="0" fontId="1" fillId="22" borderId="38" xfId="0" applyFont="1" applyFill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37" xfId="0" applyFont="1" applyBorder="1"/>
    <xf numFmtId="0" fontId="1" fillId="0" borderId="18" xfId="0" applyFont="1" applyBorder="1"/>
    <xf numFmtId="0" fontId="1" fillId="0" borderId="58" xfId="0" applyFont="1" applyBorder="1"/>
    <xf numFmtId="0" fontId="1" fillId="3" borderId="7" xfId="0" applyFont="1" applyFill="1" applyBorder="1" applyAlignment="1">
      <alignment horizontal="left"/>
    </xf>
    <xf numFmtId="0" fontId="1" fillId="0" borderId="38" xfId="0" applyFont="1" applyBorder="1" applyAlignment="1">
      <alignment horizontal="center"/>
    </xf>
    <xf numFmtId="0" fontId="1" fillId="23" borderId="29" xfId="0" applyFont="1" applyFill="1" applyBorder="1"/>
    <xf numFmtId="0" fontId="19" fillId="23" borderId="0" xfId="0" applyFont="1" applyFill="1"/>
    <xf numFmtId="0" fontId="1" fillId="0" borderId="18" xfId="0" quotePrefix="1" applyFont="1" applyBorder="1" applyAlignment="1">
      <alignment horizontal="center"/>
    </xf>
    <xf numFmtId="0" fontId="1" fillId="23" borderId="38" xfId="0" applyFont="1" applyFill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22" borderId="53" xfId="0" applyFont="1" applyFill="1" applyBorder="1" applyAlignment="1">
      <alignment horizontal="center"/>
    </xf>
    <xf numFmtId="0" fontId="20" fillId="24" borderId="0" xfId="0" applyFont="1" applyFill="1"/>
    <xf numFmtId="0" fontId="21" fillId="0" borderId="0" xfId="0" applyFont="1"/>
    <xf numFmtId="0" fontId="5" fillId="0" borderId="60" xfId="0" applyFont="1" applyBorder="1" applyAlignment="1">
      <alignment horizontal="right"/>
    </xf>
    <xf numFmtId="0" fontId="1" fillId="0" borderId="61" xfId="0" applyFont="1" applyBorder="1" applyAlignment="1">
      <alignment horizontal="center"/>
    </xf>
    <xf numFmtId="0" fontId="1" fillId="12" borderId="62" xfId="0" applyFont="1" applyFill="1" applyBorder="1"/>
    <xf numFmtId="0" fontId="19" fillId="0" borderId="0" xfId="0" applyFont="1"/>
    <xf numFmtId="0" fontId="5" fillId="11" borderId="63" xfId="0" applyFont="1" applyFill="1" applyBorder="1" applyAlignment="1">
      <alignment horizontal="center"/>
    </xf>
    <xf numFmtId="0" fontId="1" fillId="11" borderId="64" xfId="0" applyFont="1" applyFill="1" applyBorder="1" applyAlignment="1">
      <alignment horizontal="center"/>
    </xf>
    <xf numFmtId="0" fontId="1" fillId="11" borderId="65" xfId="0" applyFont="1" applyFill="1" applyBorder="1" applyAlignment="1">
      <alignment horizontal="center"/>
    </xf>
    <xf numFmtId="0" fontId="1" fillId="12" borderId="11" xfId="0" applyFont="1" applyFill="1" applyBorder="1"/>
    <xf numFmtId="0" fontId="1" fillId="12" borderId="19" xfId="0" applyFont="1" applyFill="1" applyBorder="1"/>
    <xf numFmtId="0" fontId="1" fillId="10" borderId="53" xfId="0" applyFont="1" applyFill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20" fillId="21" borderId="0" xfId="0" applyFont="1" applyFill="1"/>
    <xf numFmtId="0" fontId="19" fillId="0" borderId="18" xfId="0" applyFont="1" applyBorder="1"/>
    <xf numFmtId="0" fontId="19" fillId="0" borderId="18" xfId="0" applyFont="1" applyBorder="1" applyAlignment="1">
      <alignment horizontal="center"/>
    </xf>
    <xf numFmtId="0" fontId="5" fillId="11" borderId="37" xfId="0" applyFont="1" applyFill="1" applyBorder="1"/>
    <xf numFmtId="0" fontId="1" fillId="0" borderId="0" xfId="0" applyFont="1"/>
    <xf numFmtId="0" fontId="1" fillId="23" borderId="18" xfId="0" applyFont="1" applyFill="1" applyBorder="1" applyAlignment="1">
      <alignment horizontal="center"/>
    </xf>
    <xf numFmtId="0" fontId="1" fillId="0" borderId="66" xfId="0" applyFont="1" applyBorder="1"/>
    <xf numFmtId="0" fontId="5" fillId="0" borderId="18" xfId="0" applyFont="1" applyBorder="1" applyAlignment="1">
      <alignment horizontal="right"/>
    </xf>
    <xf numFmtId="0" fontId="1" fillId="3" borderId="18" xfId="0" applyFont="1" applyFill="1" applyBorder="1" applyAlignment="1">
      <alignment horizontal="center"/>
    </xf>
    <xf numFmtId="0" fontId="5" fillId="0" borderId="40" xfId="0" applyFont="1" applyBorder="1" applyAlignment="1">
      <alignment horizontal="right"/>
    </xf>
    <xf numFmtId="0" fontId="1" fillId="3" borderId="67" xfId="0" applyFont="1" applyFill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5" fillId="17" borderId="68" xfId="0" applyFont="1" applyFill="1" applyBorder="1" applyAlignment="1">
      <alignment horizontal="center"/>
    </xf>
    <xf numFmtId="0" fontId="1" fillId="17" borderId="45" xfId="0" applyFont="1" applyFill="1" applyBorder="1" applyAlignment="1">
      <alignment horizontal="center"/>
    </xf>
    <xf numFmtId="0" fontId="1" fillId="17" borderId="69" xfId="0" applyFont="1" applyFill="1" applyBorder="1" applyAlignment="1">
      <alignment horizontal="center"/>
    </xf>
    <xf numFmtId="0" fontId="5" fillId="25" borderId="34" xfId="0" applyFont="1" applyFill="1" applyBorder="1" applyAlignment="1">
      <alignment horizontal="center"/>
    </xf>
    <xf numFmtId="0" fontId="1" fillId="25" borderId="52" xfId="0" applyFont="1" applyFill="1" applyBorder="1" applyAlignment="1">
      <alignment horizontal="center"/>
    </xf>
    <xf numFmtId="0" fontId="1" fillId="25" borderId="35" xfId="0" applyFont="1" applyFill="1" applyBorder="1" applyAlignment="1">
      <alignment horizontal="center"/>
    </xf>
    <xf numFmtId="0" fontId="1" fillId="0" borderId="70" xfId="0" applyFont="1" applyBorder="1"/>
    <xf numFmtId="0" fontId="1" fillId="11" borderId="53" xfId="0" applyFont="1" applyFill="1" applyBorder="1" applyAlignment="1">
      <alignment horizontal="center"/>
    </xf>
    <xf numFmtId="0" fontId="20" fillId="11" borderId="0" xfId="0" applyFont="1" applyFill="1"/>
    <xf numFmtId="0" fontId="1" fillId="0" borderId="71" xfId="0" applyFont="1" applyBorder="1" applyAlignment="1">
      <alignment horizontal="left"/>
    </xf>
    <xf numFmtId="0" fontId="1" fillId="0" borderId="48" xfId="0" applyFont="1" applyBorder="1" applyAlignment="1">
      <alignment horizontal="center"/>
    </xf>
    <xf numFmtId="0" fontId="1" fillId="0" borderId="72" xfId="0" applyFont="1" applyBorder="1" applyAlignment="1">
      <alignment horizontal="center"/>
    </xf>
    <xf numFmtId="0" fontId="1" fillId="0" borderId="73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5" fillId="0" borderId="74" xfId="0" applyFont="1" applyBorder="1" applyAlignment="1">
      <alignment horizontal="center"/>
    </xf>
    <xf numFmtId="0" fontId="1" fillId="0" borderId="75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1" fillId="0" borderId="77" xfId="0" applyFont="1" applyBorder="1"/>
    <xf numFmtId="0" fontId="1" fillId="0" borderId="78" xfId="0" applyFont="1" applyBorder="1" applyAlignment="1">
      <alignment horizontal="center"/>
    </xf>
    <xf numFmtId="0" fontId="1" fillId="14" borderId="56" xfId="0" applyFont="1" applyFill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" fillId="0" borderId="79" xfId="0" applyFont="1" applyBorder="1" applyAlignment="1">
      <alignment horizontal="right"/>
    </xf>
    <xf numFmtId="0" fontId="1" fillId="11" borderId="38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1" fillId="0" borderId="80" xfId="0" applyFont="1" applyBorder="1"/>
    <xf numFmtId="0" fontId="1" fillId="17" borderId="38" xfId="0" applyFont="1" applyFill="1" applyBorder="1" applyAlignment="1">
      <alignment horizontal="center"/>
    </xf>
    <xf numFmtId="0" fontId="19" fillId="6" borderId="0" xfId="0" applyFont="1" applyFill="1" applyAlignment="1">
      <alignment horizontal="center"/>
    </xf>
    <xf numFmtId="0" fontId="1" fillId="6" borderId="35" xfId="0" applyFont="1" applyFill="1" applyBorder="1" applyAlignment="1">
      <alignment horizontal="center"/>
    </xf>
    <xf numFmtId="0" fontId="5" fillId="0" borderId="84" xfId="0" applyFont="1" applyBorder="1" applyAlignment="1">
      <alignment horizontal="right"/>
    </xf>
    <xf numFmtId="0" fontId="1" fillId="10" borderId="38" xfId="0" applyFont="1" applyFill="1" applyBorder="1" applyAlignment="1">
      <alignment horizontal="center"/>
    </xf>
    <xf numFmtId="0" fontId="1" fillId="26" borderId="37" xfId="0" applyFont="1" applyFill="1" applyBorder="1" applyAlignment="1">
      <alignment horizontal="left"/>
    </xf>
    <xf numFmtId="0" fontId="1" fillId="26" borderId="38" xfId="0" applyFont="1" applyFill="1" applyBorder="1" applyAlignment="1">
      <alignment horizontal="center"/>
    </xf>
    <xf numFmtId="0" fontId="23" fillId="0" borderId="34" xfId="0" applyFont="1" applyBorder="1" applyAlignment="1">
      <alignment horizontal="center"/>
    </xf>
    <xf numFmtId="0" fontId="19" fillId="0" borderId="52" xfId="0" applyFont="1" applyBorder="1"/>
    <xf numFmtId="0" fontId="19" fillId="0" borderId="35" xfId="0" applyFont="1" applyBorder="1"/>
    <xf numFmtId="0" fontId="1" fillId="25" borderId="38" xfId="0" applyFont="1" applyFill="1" applyBorder="1" applyAlignment="1">
      <alignment horizontal="center"/>
    </xf>
    <xf numFmtId="0" fontId="1" fillId="19" borderId="37" xfId="0" applyFont="1" applyFill="1" applyBorder="1" applyAlignment="1">
      <alignment horizontal="left"/>
    </xf>
    <xf numFmtId="0" fontId="1" fillId="19" borderId="38" xfId="0" applyFont="1" applyFill="1" applyBorder="1" applyAlignment="1">
      <alignment horizontal="center"/>
    </xf>
    <xf numFmtId="0" fontId="19" fillId="0" borderId="37" xfId="0" applyFont="1" applyBorder="1"/>
    <xf numFmtId="0" fontId="19" fillId="0" borderId="38" xfId="0" applyFont="1" applyBorder="1"/>
    <xf numFmtId="1" fontId="1" fillId="3" borderId="38" xfId="0" applyNumberFormat="1" applyFont="1" applyFill="1" applyBorder="1" applyAlignment="1">
      <alignment horizontal="center"/>
    </xf>
    <xf numFmtId="0" fontId="1" fillId="17" borderId="37" xfId="0" applyFont="1" applyFill="1" applyBorder="1" applyAlignment="1">
      <alignment horizontal="left"/>
    </xf>
    <xf numFmtId="0" fontId="1" fillId="21" borderId="72" xfId="0" applyFont="1" applyFill="1" applyBorder="1" applyAlignment="1">
      <alignment horizontal="center"/>
    </xf>
    <xf numFmtId="0" fontId="1" fillId="27" borderId="37" xfId="0" applyFont="1" applyFill="1" applyBorder="1" applyAlignment="1">
      <alignment horizontal="left"/>
    </xf>
    <xf numFmtId="0" fontId="1" fillId="27" borderId="38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5" fillId="20" borderId="72" xfId="0" applyFont="1" applyFill="1" applyBorder="1" applyAlignment="1">
      <alignment horizontal="center"/>
    </xf>
    <xf numFmtId="0" fontId="1" fillId="28" borderId="37" xfId="0" applyFont="1" applyFill="1" applyBorder="1" applyAlignment="1">
      <alignment horizontal="left"/>
    </xf>
    <xf numFmtId="0" fontId="1" fillId="28" borderId="38" xfId="0" applyFont="1" applyFill="1" applyBorder="1" applyAlignment="1">
      <alignment horizontal="center"/>
    </xf>
    <xf numFmtId="0" fontId="19" fillId="0" borderId="48" xfId="0" applyFont="1" applyBorder="1"/>
    <xf numFmtId="0" fontId="24" fillId="0" borderId="87" xfId="0" applyFont="1" applyBorder="1" applyAlignment="1">
      <alignment horizontal="right"/>
    </xf>
    <xf numFmtId="0" fontId="1" fillId="0" borderId="47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1" fillId="4" borderId="40" xfId="0" applyFont="1" applyFill="1" applyBorder="1" applyAlignment="1">
      <alignment horizontal="left"/>
    </xf>
    <xf numFmtId="0" fontId="1" fillId="4" borderId="41" xfId="0" applyFont="1" applyFill="1" applyBorder="1" applyAlignment="1">
      <alignment horizontal="center"/>
    </xf>
    <xf numFmtId="0" fontId="1" fillId="0" borderId="90" xfId="0" applyFont="1" applyBorder="1" applyAlignment="1">
      <alignment horizontal="center"/>
    </xf>
    <xf numFmtId="0" fontId="5" fillId="10" borderId="18" xfId="0" applyFont="1" applyFill="1" applyBorder="1" applyAlignment="1">
      <alignment horizontal="center" wrapText="1"/>
    </xf>
    <xf numFmtId="0" fontId="2" fillId="10" borderId="18" xfId="0" applyFont="1" applyFill="1" applyBorder="1" applyAlignment="1">
      <alignment horizontal="center" wrapText="1"/>
    </xf>
    <xf numFmtId="0" fontId="24" fillId="10" borderId="18" xfId="0" applyFont="1" applyFill="1" applyBorder="1" applyAlignment="1">
      <alignment horizontal="center" wrapText="1"/>
    </xf>
    <xf numFmtId="0" fontId="1" fillId="10" borderId="18" xfId="0" applyFont="1" applyFill="1" applyBorder="1" applyAlignment="1">
      <alignment horizontal="center" wrapText="1"/>
    </xf>
    <xf numFmtId="0" fontId="25" fillId="10" borderId="18" xfId="0" applyFont="1" applyFill="1" applyBorder="1" applyAlignment="1">
      <alignment horizontal="center" wrapText="1"/>
    </xf>
    <xf numFmtId="0" fontId="5" fillId="10" borderId="58" xfId="0" applyFont="1" applyFill="1" applyBorder="1" applyAlignment="1">
      <alignment horizontal="center" wrapText="1"/>
    </xf>
    <xf numFmtId="0" fontId="5" fillId="10" borderId="91" xfId="0" applyFont="1" applyFill="1" applyBorder="1" applyAlignment="1">
      <alignment horizontal="center" wrapText="1"/>
    </xf>
    <xf numFmtId="0" fontId="26" fillId="10" borderId="5" xfId="0" applyFont="1" applyFill="1" applyBorder="1" applyAlignment="1">
      <alignment horizontal="center" wrapText="1"/>
    </xf>
    <xf numFmtId="0" fontId="1" fillId="29" borderId="18" xfId="0" applyFont="1" applyFill="1" applyBorder="1"/>
    <xf numFmtId="0" fontId="1" fillId="12" borderId="18" xfId="0" applyFont="1" applyFill="1" applyBorder="1"/>
    <xf numFmtId="0" fontId="1" fillId="17" borderId="18" xfId="0" applyFont="1" applyFill="1" applyBorder="1" applyAlignment="1">
      <alignment horizontal="center"/>
    </xf>
    <xf numFmtId="0" fontId="1" fillId="28" borderId="18" xfId="0" applyFont="1" applyFill="1" applyBorder="1" applyAlignment="1">
      <alignment horizontal="center"/>
    </xf>
    <xf numFmtId="0" fontId="1" fillId="16" borderId="18" xfId="0" applyFont="1" applyFill="1" applyBorder="1"/>
    <xf numFmtId="0" fontId="1" fillId="3" borderId="18" xfId="0" applyFont="1" applyFill="1" applyBorder="1"/>
    <xf numFmtId="0" fontId="27" fillId="0" borderId="18" xfId="0" applyFont="1" applyBorder="1"/>
    <xf numFmtId="0" fontId="19" fillId="0" borderId="58" xfId="0" applyFont="1" applyBorder="1"/>
    <xf numFmtId="0" fontId="1" fillId="30" borderId="18" xfId="0" applyFont="1" applyFill="1" applyBorder="1"/>
    <xf numFmtId="0" fontId="19" fillId="31" borderId="18" xfId="0" applyFont="1" applyFill="1" applyBorder="1"/>
    <xf numFmtId="0" fontId="1" fillId="11" borderId="18" xfId="0" applyFont="1" applyFill="1" applyBorder="1"/>
    <xf numFmtId="0" fontId="1" fillId="0" borderId="58" xfId="0" applyFont="1" applyBorder="1" applyAlignment="1">
      <alignment horizontal="center"/>
    </xf>
    <xf numFmtId="0" fontId="19" fillId="0" borderId="46" xfId="0" applyFont="1" applyBorder="1"/>
    <xf numFmtId="0" fontId="19" fillId="0" borderId="92" xfId="0" applyFont="1" applyBorder="1"/>
    <xf numFmtId="0" fontId="19" fillId="0" borderId="45" xfId="0" applyFont="1" applyBorder="1"/>
    <xf numFmtId="0" fontId="19" fillId="11" borderId="18" xfId="0" applyFont="1" applyFill="1" applyBorder="1"/>
    <xf numFmtId="0" fontId="19" fillId="0" borderId="48" xfId="0" applyFont="1" applyBorder="1" applyAlignment="1">
      <alignment horizontal="center"/>
    </xf>
    <xf numFmtId="0" fontId="19" fillId="0" borderId="42" xfId="0" applyFont="1" applyBorder="1"/>
    <xf numFmtId="0" fontId="28" fillId="0" borderId="43" xfId="0" applyFont="1" applyBorder="1" applyAlignment="1">
      <alignment horizontal="right"/>
    </xf>
    <xf numFmtId="0" fontId="28" fillId="0" borderId="44" xfId="0" applyFont="1" applyBorder="1"/>
    <xf numFmtId="0" fontId="19" fillId="0" borderId="0" xfId="0" applyFont="1" applyAlignment="1">
      <alignment horizontal="center"/>
    </xf>
    <xf numFmtId="0" fontId="5" fillId="17" borderId="27" xfId="0" applyFont="1" applyFill="1" applyBorder="1" applyAlignment="1">
      <alignment horizontal="center" vertical="center" wrapText="1"/>
    </xf>
    <xf numFmtId="0" fontId="7" fillId="0" borderId="28" xfId="0" applyFont="1" applyBorder="1"/>
    <xf numFmtId="0" fontId="22" fillId="0" borderId="81" xfId="0" applyFont="1" applyBorder="1" applyAlignment="1">
      <alignment horizontal="right"/>
    </xf>
    <xf numFmtId="0" fontId="7" fillId="0" borderId="82" xfId="0" applyFont="1" applyBorder="1"/>
    <xf numFmtId="0" fontId="7" fillId="0" borderId="83" xfId="0" applyFont="1" applyBorder="1"/>
    <xf numFmtId="0" fontId="7" fillId="0" borderId="85" xfId="0" applyFont="1" applyBorder="1"/>
    <xf numFmtId="0" fontId="0" fillId="0" borderId="0" xfId="0"/>
    <xf numFmtId="0" fontId="7" fillId="0" borderId="86" xfId="0" applyFont="1" applyBorder="1"/>
    <xf numFmtId="0" fontId="7" fillId="0" borderId="88" xfId="0" applyFont="1" applyBorder="1"/>
    <xf numFmtId="0" fontId="7" fillId="0" borderId="80" xfId="0" applyFont="1" applyBorder="1"/>
    <xf numFmtId="0" fontId="7" fillId="0" borderId="89" xfId="0" applyFont="1" applyBorder="1"/>
  </cellXfs>
  <cellStyles count="1">
    <cellStyle name="Normal" xfId="0" builtinId="0"/>
  </cellStyles>
  <dxfs count="20"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8EAADB"/>
          <bgColor rgb="FF8EAAD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none"/>
      </fill>
    </dxf>
    <dxf>
      <fill>
        <patternFill patternType="solid">
          <fgColor rgb="FFBFBFBF"/>
          <bgColor rgb="FFBFBFBF"/>
        </patternFill>
      </fill>
    </dxf>
    <dxf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C00000"/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10"/>
  <sheetViews>
    <sheetView tabSelected="1" workbookViewId="0">
      <pane ySplit="1" topLeftCell="A2" activePane="bottomLeft" state="frozen"/>
      <selection pane="bottomLeft" activeCell="B3" sqref="B3"/>
    </sheetView>
  </sheetViews>
  <sheetFormatPr baseColWidth="10" defaultColWidth="14.5" defaultRowHeight="15" customHeight="1"/>
  <cols>
    <col min="1" max="1" width="23.83203125" customWidth="1"/>
    <col min="2" max="2" width="6.1640625" customWidth="1"/>
    <col min="3" max="3" width="5.83203125" customWidth="1"/>
    <col min="4" max="5" width="6.33203125" customWidth="1"/>
    <col min="6" max="6" width="5.5" customWidth="1"/>
    <col min="7" max="7" width="6.33203125" customWidth="1"/>
    <col min="8" max="8" width="12.6640625" customWidth="1"/>
    <col min="9" max="9" width="11.6640625" customWidth="1"/>
    <col min="10" max="10" width="8.83203125" customWidth="1"/>
    <col min="11" max="11" width="10.1640625" customWidth="1"/>
    <col min="12" max="12" width="9.1640625" customWidth="1"/>
    <col min="13" max="13" width="24" customWidth="1"/>
    <col min="14" max="14" width="100.5" customWidth="1"/>
  </cols>
  <sheetData>
    <row r="1" spans="1:14" ht="35.25" customHeight="1">
      <c r="A1" s="1" t="s">
        <v>0</v>
      </c>
      <c r="B1" s="2"/>
      <c r="C1" s="3"/>
      <c r="D1" s="3" t="s">
        <v>1</v>
      </c>
      <c r="E1" s="3"/>
      <c r="F1" s="3"/>
      <c r="G1" s="4"/>
      <c r="H1" s="5" t="s">
        <v>2</v>
      </c>
      <c r="I1" s="5" t="s">
        <v>3</v>
      </c>
      <c r="J1" s="5" t="s">
        <v>4</v>
      </c>
      <c r="K1" s="5" t="s">
        <v>5</v>
      </c>
      <c r="L1" s="5" t="s">
        <v>6</v>
      </c>
      <c r="M1" s="6" t="s">
        <v>7</v>
      </c>
      <c r="N1" s="7" t="s">
        <v>8</v>
      </c>
    </row>
    <row r="2" spans="1:14" ht="14.25" customHeight="1">
      <c r="A2" s="8" t="s">
        <v>9</v>
      </c>
      <c r="B2" s="9">
        <v>1</v>
      </c>
      <c r="C2" s="10">
        <v>2</v>
      </c>
      <c r="D2" s="10">
        <v>3</v>
      </c>
      <c r="E2" s="10">
        <v>4</v>
      </c>
      <c r="F2" s="10">
        <v>5</v>
      </c>
      <c r="G2" s="11">
        <v>6</v>
      </c>
      <c r="H2" s="10"/>
      <c r="I2" s="10"/>
      <c r="J2" s="12"/>
      <c r="K2" s="12"/>
      <c r="L2" s="12"/>
      <c r="M2" s="13"/>
      <c r="N2" s="14" t="s">
        <v>10</v>
      </c>
    </row>
    <row r="3" spans="1:14" ht="14.25" customHeight="1">
      <c r="A3" s="15" t="s">
        <v>11</v>
      </c>
      <c r="B3" s="16"/>
      <c r="C3" s="16"/>
      <c r="D3" s="16"/>
      <c r="E3" s="16"/>
      <c r="F3" s="16"/>
      <c r="G3" s="17"/>
      <c r="H3" s="18">
        <v>0</v>
      </c>
      <c r="I3" s="18">
        <v>0</v>
      </c>
      <c r="J3" s="1">
        <v>8</v>
      </c>
      <c r="K3" s="19">
        <f t="shared" ref="K3:K6" si="0">J3-H3-I3+L3</f>
        <v>8</v>
      </c>
      <c r="L3" s="1"/>
      <c r="M3" s="2"/>
      <c r="N3" s="14" t="s">
        <v>12</v>
      </c>
    </row>
    <row r="4" spans="1:14" ht="14.25" customHeight="1">
      <c r="A4" s="15" t="s">
        <v>13</v>
      </c>
      <c r="B4" s="16"/>
      <c r="C4" s="16"/>
      <c r="D4" s="16"/>
      <c r="E4" s="16"/>
      <c r="F4" s="16"/>
      <c r="G4" s="17"/>
      <c r="H4" s="18">
        <v>0</v>
      </c>
      <c r="I4" s="18">
        <v>0</v>
      </c>
      <c r="J4" s="1">
        <v>7</v>
      </c>
      <c r="K4" s="19">
        <f t="shared" si="0"/>
        <v>7</v>
      </c>
      <c r="L4" s="1"/>
      <c r="M4" s="2"/>
      <c r="N4" s="14" t="s">
        <v>14</v>
      </c>
    </row>
    <row r="5" spans="1:14" ht="14.25" customHeight="1">
      <c r="A5" s="15" t="s">
        <v>15</v>
      </c>
      <c r="B5" s="20"/>
      <c r="C5" s="20"/>
      <c r="D5" s="20"/>
      <c r="E5" s="20"/>
      <c r="F5" s="20"/>
      <c r="G5" s="17"/>
      <c r="H5" s="18">
        <v>0</v>
      </c>
      <c r="I5" s="18">
        <v>0</v>
      </c>
      <c r="J5" s="1">
        <v>8</v>
      </c>
      <c r="K5" s="19">
        <f t="shared" si="0"/>
        <v>8</v>
      </c>
      <c r="L5" s="1"/>
      <c r="M5" s="2"/>
      <c r="N5" s="14" t="s">
        <v>16</v>
      </c>
    </row>
    <row r="6" spans="1:14" ht="14.25" customHeight="1">
      <c r="A6" s="15" t="s">
        <v>17</v>
      </c>
      <c r="B6" s="20"/>
      <c r="C6" s="20"/>
      <c r="D6" s="20"/>
      <c r="E6" s="20"/>
      <c r="F6" s="20"/>
      <c r="G6" s="17"/>
      <c r="H6" s="18">
        <v>0</v>
      </c>
      <c r="I6" s="18">
        <v>0</v>
      </c>
      <c r="J6" s="1">
        <v>4</v>
      </c>
      <c r="K6" s="19">
        <f t="shared" si="0"/>
        <v>4</v>
      </c>
      <c r="L6" s="1"/>
      <c r="M6" s="2"/>
      <c r="N6" s="14" t="s">
        <v>18</v>
      </c>
    </row>
    <row r="7" spans="1:14" ht="14.25" customHeight="1">
      <c r="A7" s="21" t="s">
        <v>19</v>
      </c>
      <c r="B7" s="22"/>
      <c r="C7" s="22"/>
      <c r="D7" s="22"/>
      <c r="E7" s="22"/>
      <c r="F7" s="22"/>
      <c r="G7" s="11"/>
      <c r="H7" s="23"/>
      <c r="I7" s="23"/>
      <c r="J7" s="12"/>
      <c r="K7" s="12"/>
      <c r="L7" s="12"/>
      <c r="M7" s="13"/>
      <c r="N7" s="14" t="s">
        <v>20</v>
      </c>
    </row>
    <row r="8" spans="1:14" ht="14.25" customHeight="1">
      <c r="A8" s="15" t="s">
        <v>21</v>
      </c>
      <c r="B8" s="16"/>
      <c r="C8" s="20"/>
      <c r="D8" s="20"/>
      <c r="E8" s="20"/>
      <c r="F8" s="20"/>
      <c r="G8" s="24"/>
      <c r="H8" s="18">
        <v>0</v>
      </c>
      <c r="I8" s="18">
        <v>0</v>
      </c>
      <c r="J8" s="1">
        <v>9</v>
      </c>
      <c r="K8" s="19">
        <f t="shared" ref="K8:K11" si="1">J8-H8-I8+L8</f>
        <v>9</v>
      </c>
      <c r="L8" s="1"/>
      <c r="M8" s="2"/>
      <c r="N8" s="25" t="s">
        <v>22</v>
      </c>
    </row>
    <row r="9" spans="1:14" ht="14.25" customHeight="1">
      <c r="A9" s="15" t="s">
        <v>23</v>
      </c>
      <c r="B9" s="20"/>
      <c r="C9" s="20"/>
      <c r="D9" s="20"/>
      <c r="E9" s="20"/>
      <c r="F9" s="20"/>
      <c r="G9" s="24"/>
      <c r="H9" s="18">
        <v>0</v>
      </c>
      <c r="I9" s="18">
        <v>0</v>
      </c>
      <c r="J9" s="1">
        <v>6</v>
      </c>
      <c r="K9" s="19">
        <f t="shared" si="1"/>
        <v>6</v>
      </c>
      <c r="L9" s="1"/>
      <c r="M9" s="26"/>
      <c r="N9" s="27"/>
    </row>
    <row r="10" spans="1:14" ht="14.25" customHeight="1">
      <c r="A10" s="15" t="s">
        <v>24</v>
      </c>
      <c r="B10" s="28"/>
      <c r="C10" s="28"/>
      <c r="D10" s="28"/>
      <c r="E10" s="28"/>
      <c r="F10" s="28"/>
      <c r="G10" s="29"/>
      <c r="H10" s="18">
        <v>0</v>
      </c>
      <c r="I10" s="18">
        <v>0</v>
      </c>
      <c r="J10" s="1">
        <v>1</v>
      </c>
      <c r="K10" s="19">
        <f t="shared" si="1"/>
        <v>1</v>
      </c>
      <c r="L10" s="1"/>
      <c r="M10" s="26"/>
      <c r="N10" s="27"/>
    </row>
    <row r="11" spans="1:14" ht="14.25" customHeight="1">
      <c r="A11" s="15" t="s">
        <v>25</v>
      </c>
      <c r="B11" s="28"/>
      <c r="C11" s="28"/>
      <c r="D11" s="28"/>
      <c r="E11" s="28"/>
      <c r="F11" s="28"/>
      <c r="G11" s="29"/>
      <c r="H11" s="18">
        <v>0</v>
      </c>
      <c r="I11" s="18">
        <v>0</v>
      </c>
      <c r="J11" s="1">
        <v>1</v>
      </c>
      <c r="K11" s="19">
        <f t="shared" si="1"/>
        <v>1</v>
      </c>
      <c r="L11" s="1"/>
      <c r="M11" s="26"/>
      <c r="N11" s="27"/>
    </row>
    <row r="12" spans="1:14" ht="14.25" customHeight="1">
      <c r="A12" s="30" t="s">
        <v>26</v>
      </c>
      <c r="B12" s="31"/>
      <c r="C12" s="22"/>
      <c r="D12" s="22"/>
      <c r="E12" s="22"/>
      <c r="F12" s="22"/>
      <c r="G12" s="32"/>
      <c r="H12" s="23"/>
      <c r="I12" s="23"/>
      <c r="J12" s="12"/>
      <c r="K12" s="12"/>
      <c r="L12" s="12"/>
      <c r="M12" s="33"/>
      <c r="N12" s="27"/>
    </row>
    <row r="13" spans="1:14" ht="14.25" customHeight="1">
      <c r="A13" s="15" t="s">
        <v>27</v>
      </c>
      <c r="B13" s="16"/>
      <c r="C13" s="20"/>
      <c r="D13" s="20"/>
      <c r="E13" s="20"/>
      <c r="F13" s="20"/>
      <c r="G13" s="34"/>
      <c r="H13" s="18">
        <v>0</v>
      </c>
      <c r="I13" s="18">
        <v>0</v>
      </c>
      <c r="J13" s="1">
        <v>18</v>
      </c>
      <c r="K13" s="19">
        <f t="shared" ref="K13:K15" si="2">J13-H13-I13+L13</f>
        <v>18</v>
      </c>
      <c r="L13" s="1"/>
      <c r="M13" s="2"/>
      <c r="N13" s="35"/>
    </row>
    <row r="14" spans="1:14" ht="14.25" customHeight="1">
      <c r="A14" s="15" t="s">
        <v>28</v>
      </c>
      <c r="B14" s="20"/>
      <c r="C14" s="20"/>
      <c r="D14" s="20"/>
      <c r="E14" s="20"/>
      <c r="F14" s="20"/>
      <c r="G14" s="34"/>
      <c r="H14" s="18">
        <v>0</v>
      </c>
      <c r="I14" s="18">
        <v>0</v>
      </c>
      <c r="J14" s="1">
        <v>18</v>
      </c>
      <c r="K14" s="19">
        <f t="shared" si="2"/>
        <v>18</v>
      </c>
      <c r="L14" s="1"/>
      <c r="M14" s="2"/>
      <c r="N14" s="14"/>
    </row>
    <row r="15" spans="1:14" ht="14.25" customHeight="1">
      <c r="A15" s="15" t="s">
        <v>29</v>
      </c>
      <c r="B15" s="20"/>
      <c r="C15" s="20"/>
      <c r="D15" s="20"/>
      <c r="E15" s="20"/>
      <c r="F15" s="20"/>
      <c r="G15" s="34"/>
      <c r="H15" s="18">
        <v>0</v>
      </c>
      <c r="I15" s="18">
        <v>0</v>
      </c>
      <c r="J15" s="1">
        <v>9</v>
      </c>
      <c r="K15" s="19">
        <f t="shared" si="2"/>
        <v>9</v>
      </c>
      <c r="L15" s="1"/>
      <c r="M15" s="2"/>
      <c r="N15" s="14"/>
    </row>
    <row r="16" spans="1:14" ht="14.25" customHeight="1">
      <c r="A16" s="36" t="s">
        <v>30</v>
      </c>
      <c r="B16" s="22"/>
      <c r="C16" s="22"/>
      <c r="D16" s="22"/>
      <c r="E16" s="22"/>
      <c r="F16" s="22"/>
      <c r="G16" s="32"/>
      <c r="H16" s="23"/>
      <c r="I16" s="23"/>
      <c r="J16" s="12"/>
      <c r="K16" s="12"/>
      <c r="L16" s="12"/>
      <c r="M16" s="13"/>
      <c r="N16" s="14"/>
    </row>
    <row r="17" spans="1:14" ht="14.25" customHeight="1">
      <c r="A17" s="15" t="s">
        <v>31</v>
      </c>
      <c r="B17" s="20"/>
      <c r="C17" s="20"/>
      <c r="D17" s="20"/>
      <c r="E17" s="20"/>
      <c r="F17" s="20"/>
      <c r="G17" s="17"/>
      <c r="H17" s="18">
        <v>0</v>
      </c>
      <c r="I17" s="18">
        <v>0</v>
      </c>
      <c r="J17" s="1">
        <v>9</v>
      </c>
      <c r="K17" s="19">
        <f t="shared" ref="K17:K19" si="3">J17-H17-I17+L17</f>
        <v>9</v>
      </c>
      <c r="L17" s="1"/>
      <c r="M17" s="2"/>
      <c r="N17" s="14"/>
    </row>
    <row r="18" spans="1:14" ht="14.25" customHeight="1">
      <c r="A18" s="15" t="s">
        <v>32</v>
      </c>
      <c r="B18" s="20"/>
      <c r="C18" s="20"/>
      <c r="D18" s="20"/>
      <c r="E18" s="20"/>
      <c r="F18" s="20"/>
      <c r="G18" s="17"/>
      <c r="H18" s="18">
        <v>0</v>
      </c>
      <c r="I18" s="18">
        <v>0</v>
      </c>
      <c r="J18" s="1">
        <v>5</v>
      </c>
      <c r="K18" s="19">
        <f t="shared" si="3"/>
        <v>5</v>
      </c>
      <c r="L18" s="1"/>
      <c r="M18" s="2"/>
      <c r="N18" s="14"/>
    </row>
    <row r="19" spans="1:14" ht="14.25" customHeight="1">
      <c r="A19" s="15" t="s">
        <v>33</v>
      </c>
      <c r="B19" s="20"/>
      <c r="C19" s="20"/>
      <c r="D19" s="20"/>
      <c r="E19" s="20"/>
      <c r="F19" s="20"/>
      <c r="G19" s="17"/>
      <c r="H19" s="18">
        <v>0</v>
      </c>
      <c r="I19" s="18">
        <v>0</v>
      </c>
      <c r="J19" s="1">
        <v>7</v>
      </c>
      <c r="K19" s="19">
        <f t="shared" si="3"/>
        <v>7</v>
      </c>
      <c r="L19" s="1"/>
      <c r="M19" s="2"/>
      <c r="N19" s="14"/>
    </row>
    <row r="20" spans="1:14" ht="14.25" customHeight="1">
      <c r="A20" s="37" t="s">
        <v>34</v>
      </c>
      <c r="B20" s="22"/>
      <c r="C20" s="22"/>
      <c r="D20" s="22"/>
      <c r="E20" s="22"/>
      <c r="F20" s="22"/>
      <c r="G20" s="32"/>
      <c r="H20" s="23"/>
      <c r="I20" s="23"/>
      <c r="J20" s="12"/>
      <c r="K20" s="12"/>
      <c r="L20" s="12"/>
      <c r="M20" s="13"/>
      <c r="N20" s="25"/>
    </row>
    <row r="21" spans="1:14" ht="14.25" customHeight="1">
      <c r="A21" s="15" t="s">
        <v>35</v>
      </c>
      <c r="B21" s="20"/>
      <c r="C21" s="20"/>
      <c r="D21" s="20"/>
      <c r="E21" s="20"/>
      <c r="F21" s="20"/>
      <c r="G21" s="34"/>
      <c r="H21" s="18">
        <v>0</v>
      </c>
      <c r="I21" s="18">
        <v>0</v>
      </c>
      <c r="J21" s="1">
        <v>7</v>
      </c>
      <c r="K21" s="19">
        <f t="shared" ref="K21:K25" si="4">J21-H21-I21+L21</f>
        <v>7</v>
      </c>
      <c r="L21" s="1"/>
      <c r="M21" s="26"/>
      <c r="N21" s="27"/>
    </row>
    <row r="22" spans="1:14" ht="14.25" customHeight="1">
      <c r="A22" s="15" t="s">
        <v>36</v>
      </c>
      <c r="B22" s="20"/>
      <c r="C22" s="20"/>
      <c r="D22" s="20"/>
      <c r="E22" s="20"/>
      <c r="F22" s="20"/>
      <c r="G22" s="34"/>
      <c r="H22" s="18">
        <v>0</v>
      </c>
      <c r="I22" s="18">
        <v>0</v>
      </c>
      <c r="J22" s="1">
        <v>9</v>
      </c>
      <c r="K22" s="19">
        <f t="shared" si="4"/>
        <v>9</v>
      </c>
      <c r="L22" s="1"/>
      <c r="M22" s="26"/>
      <c r="N22" s="27"/>
    </row>
    <row r="23" spans="1:14" ht="14.25" customHeight="1">
      <c r="A23" s="15" t="s">
        <v>37</v>
      </c>
      <c r="B23" s="20"/>
      <c r="C23" s="20"/>
      <c r="D23" s="20"/>
      <c r="E23" s="20"/>
      <c r="F23" s="20"/>
      <c r="G23" s="34"/>
      <c r="H23" s="18">
        <v>0</v>
      </c>
      <c r="I23" s="18">
        <v>0</v>
      </c>
      <c r="J23" s="1">
        <v>13</v>
      </c>
      <c r="K23" s="19">
        <f t="shared" si="4"/>
        <v>13</v>
      </c>
      <c r="L23" s="1"/>
      <c r="M23" s="26"/>
      <c r="N23" s="27"/>
    </row>
    <row r="24" spans="1:14" ht="14.25" customHeight="1">
      <c r="A24" s="15" t="s">
        <v>38</v>
      </c>
      <c r="B24" s="28"/>
      <c r="C24" s="28"/>
      <c r="D24" s="28"/>
      <c r="E24" s="28"/>
      <c r="F24" s="28"/>
      <c r="G24" s="38"/>
      <c r="H24" s="18">
        <v>0</v>
      </c>
      <c r="I24" s="18">
        <v>0</v>
      </c>
      <c r="J24" s="1">
        <v>4</v>
      </c>
      <c r="K24" s="19">
        <f t="shared" si="4"/>
        <v>4</v>
      </c>
      <c r="L24" s="1"/>
      <c r="M24" s="26"/>
      <c r="N24" s="27"/>
    </row>
    <row r="25" spans="1:14" ht="14.25" customHeight="1">
      <c r="A25" s="15" t="s">
        <v>39</v>
      </c>
      <c r="B25" s="28"/>
      <c r="C25" s="28"/>
      <c r="D25" s="28"/>
      <c r="E25" s="28"/>
      <c r="F25" s="28"/>
      <c r="G25" s="38"/>
      <c r="H25" s="18">
        <v>0</v>
      </c>
      <c r="I25" s="18">
        <v>0</v>
      </c>
      <c r="J25" s="1">
        <v>2</v>
      </c>
      <c r="K25" s="19">
        <f t="shared" si="4"/>
        <v>2</v>
      </c>
      <c r="L25" s="1"/>
      <c r="M25" s="26"/>
      <c r="N25" s="27"/>
    </row>
    <row r="26" spans="1:14" ht="14.25" customHeight="1">
      <c r="A26" s="39" t="s">
        <v>40</v>
      </c>
      <c r="B26" s="22"/>
      <c r="C26" s="40"/>
      <c r="D26" s="9"/>
      <c r="E26" s="9"/>
      <c r="F26" s="9"/>
      <c r="G26" s="32"/>
      <c r="H26" s="23"/>
      <c r="I26" s="23"/>
      <c r="J26" s="12"/>
      <c r="K26" s="12"/>
      <c r="L26" s="12"/>
      <c r="M26" s="33"/>
      <c r="N26" s="27"/>
    </row>
    <row r="27" spans="1:14" ht="14.25" customHeight="1">
      <c r="A27" s="15" t="s">
        <v>41</v>
      </c>
      <c r="B27" s="20"/>
      <c r="C27" s="41"/>
      <c r="D27" s="26"/>
      <c r="E27" s="42"/>
      <c r="F27" s="42"/>
      <c r="G27" s="17"/>
      <c r="H27" s="18">
        <v>0</v>
      </c>
      <c r="I27" s="18">
        <v>0</v>
      </c>
      <c r="J27" s="1">
        <v>13</v>
      </c>
      <c r="K27" s="19">
        <f t="shared" ref="K27:K28" si="5">J27-H27-I27+L27</f>
        <v>13</v>
      </c>
      <c r="L27" s="1"/>
      <c r="M27" s="26"/>
      <c r="N27" s="27"/>
    </row>
    <row r="28" spans="1:14" ht="14.25" customHeight="1">
      <c r="A28" s="15" t="s">
        <v>42</v>
      </c>
      <c r="B28" s="20"/>
      <c r="C28" s="41"/>
      <c r="D28" s="42"/>
      <c r="E28" s="42"/>
      <c r="F28" s="42"/>
      <c r="G28" s="17"/>
      <c r="H28" s="18">
        <v>0</v>
      </c>
      <c r="I28" s="18">
        <v>0</v>
      </c>
      <c r="J28" s="1">
        <v>14</v>
      </c>
      <c r="K28" s="19">
        <f t="shared" si="5"/>
        <v>14</v>
      </c>
      <c r="L28" s="1"/>
      <c r="M28" s="26"/>
      <c r="N28" s="27"/>
    </row>
    <row r="29" spans="1:14" ht="14.25" customHeight="1">
      <c r="A29" s="43" t="s">
        <v>43</v>
      </c>
      <c r="B29" s="22"/>
      <c r="C29" s="22"/>
      <c r="D29" s="22"/>
      <c r="E29" s="22"/>
      <c r="F29" s="22"/>
      <c r="G29" s="32"/>
      <c r="H29" s="23"/>
      <c r="I29" s="23"/>
      <c r="J29" s="12"/>
      <c r="K29" s="12"/>
      <c r="L29" s="12"/>
      <c r="M29" s="33"/>
      <c r="N29" s="27"/>
    </row>
    <row r="30" spans="1:14" ht="14.25" customHeight="1">
      <c r="A30" s="15" t="s">
        <v>44</v>
      </c>
      <c r="B30" s="20"/>
      <c r="C30" s="20"/>
      <c r="D30" s="20"/>
      <c r="E30" s="20"/>
      <c r="F30" s="20"/>
      <c r="G30" s="17"/>
      <c r="H30" s="18">
        <v>0</v>
      </c>
      <c r="I30" s="18">
        <v>0</v>
      </c>
      <c r="J30" s="1">
        <v>11</v>
      </c>
      <c r="K30" s="19">
        <f t="shared" ref="K30:K33" si="6">J30-H30-I30+L30</f>
        <v>11</v>
      </c>
      <c r="L30" s="1"/>
      <c r="M30" s="26"/>
      <c r="N30" s="27"/>
    </row>
    <row r="31" spans="1:14" ht="14.25" customHeight="1">
      <c r="A31" s="15" t="s">
        <v>45</v>
      </c>
      <c r="B31" s="20"/>
      <c r="C31" s="20"/>
      <c r="D31" s="20"/>
      <c r="E31" s="20"/>
      <c r="F31" s="20"/>
      <c r="G31" s="17"/>
      <c r="H31" s="18">
        <v>0</v>
      </c>
      <c r="I31" s="18">
        <v>0</v>
      </c>
      <c r="J31" s="1">
        <v>14</v>
      </c>
      <c r="K31" s="19">
        <f t="shared" si="6"/>
        <v>14</v>
      </c>
      <c r="L31" s="1"/>
      <c r="M31" s="26"/>
      <c r="N31" s="27"/>
    </row>
    <row r="32" spans="1:14" ht="14.25" customHeight="1">
      <c r="A32" s="15" t="s">
        <v>46</v>
      </c>
      <c r="B32" s="20"/>
      <c r="C32" s="20"/>
      <c r="D32" s="20"/>
      <c r="E32" s="20"/>
      <c r="F32" s="20"/>
      <c r="G32" s="17"/>
      <c r="H32" s="18">
        <v>0</v>
      </c>
      <c r="I32" s="18">
        <v>0</v>
      </c>
      <c r="J32" s="1">
        <v>7</v>
      </c>
      <c r="K32" s="19">
        <f t="shared" si="6"/>
        <v>7</v>
      </c>
      <c r="L32" s="1"/>
      <c r="M32" s="26"/>
      <c r="N32" s="27"/>
    </row>
    <row r="33" spans="1:14" ht="14.25" customHeight="1">
      <c r="A33" s="15" t="s">
        <v>47</v>
      </c>
      <c r="B33" s="44"/>
      <c r="C33" s="44"/>
      <c r="D33" s="44"/>
      <c r="E33" s="44"/>
      <c r="F33" s="44"/>
      <c r="G33" s="45"/>
      <c r="H33" s="18">
        <v>0</v>
      </c>
      <c r="I33" s="18">
        <v>0</v>
      </c>
      <c r="J33" s="1">
        <v>4</v>
      </c>
      <c r="K33" s="19">
        <f t="shared" si="6"/>
        <v>4</v>
      </c>
      <c r="L33" s="1"/>
      <c r="M33" s="26"/>
      <c r="N33" s="27"/>
    </row>
    <row r="34" spans="1:14" ht="14.25" customHeight="1">
      <c r="A34" s="46" t="s">
        <v>48</v>
      </c>
      <c r="B34" s="22"/>
      <c r="C34" s="22"/>
      <c r="D34" s="22"/>
      <c r="E34" s="22"/>
      <c r="F34" s="22"/>
      <c r="G34" s="32"/>
      <c r="H34" s="23"/>
      <c r="I34" s="23"/>
      <c r="J34" s="12"/>
      <c r="K34" s="12"/>
      <c r="L34" s="12"/>
      <c r="M34" s="33"/>
      <c r="N34" s="27"/>
    </row>
    <row r="35" spans="1:14" ht="14.25" customHeight="1">
      <c r="A35" s="15" t="s">
        <v>49</v>
      </c>
      <c r="B35" s="20"/>
      <c r="C35" s="20"/>
      <c r="D35" s="20"/>
      <c r="E35" s="20"/>
      <c r="F35" s="20"/>
      <c r="G35" s="34"/>
      <c r="H35" s="18">
        <v>0</v>
      </c>
      <c r="I35" s="18">
        <v>0</v>
      </c>
      <c r="J35" s="1">
        <v>9</v>
      </c>
      <c r="K35" s="19">
        <f t="shared" ref="K35:K39" si="7">J35-H35-I35+L35</f>
        <v>9</v>
      </c>
      <c r="L35" s="1"/>
      <c r="M35" s="26"/>
      <c r="N35" s="27"/>
    </row>
    <row r="36" spans="1:14" ht="14.25" customHeight="1">
      <c r="A36" s="15" t="s">
        <v>50</v>
      </c>
      <c r="B36" s="20"/>
      <c r="C36" s="20"/>
      <c r="D36" s="20"/>
      <c r="E36" s="20"/>
      <c r="F36" s="20"/>
      <c r="G36" s="34"/>
      <c r="H36" s="18">
        <v>0</v>
      </c>
      <c r="I36" s="18">
        <v>0</v>
      </c>
      <c r="J36" s="1">
        <v>13</v>
      </c>
      <c r="K36" s="19">
        <f t="shared" si="7"/>
        <v>13</v>
      </c>
      <c r="L36" s="1"/>
      <c r="M36" s="26"/>
      <c r="N36" s="27"/>
    </row>
    <row r="37" spans="1:14" ht="14.25" customHeight="1">
      <c r="A37" s="15" t="s">
        <v>51</v>
      </c>
      <c r="B37" s="20"/>
      <c r="C37" s="20"/>
      <c r="D37" s="20"/>
      <c r="E37" s="20"/>
      <c r="F37" s="20"/>
      <c r="G37" s="34"/>
      <c r="H37" s="18">
        <v>0</v>
      </c>
      <c r="I37" s="18">
        <v>0</v>
      </c>
      <c r="J37" s="1">
        <v>11</v>
      </c>
      <c r="K37" s="19">
        <f t="shared" si="7"/>
        <v>11</v>
      </c>
      <c r="L37" s="1"/>
      <c r="M37" s="26"/>
      <c r="N37" s="27"/>
    </row>
    <row r="38" spans="1:14" ht="14.25" customHeight="1">
      <c r="A38" s="15" t="s">
        <v>52</v>
      </c>
      <c r="B38" s="28"/>
      <c r="C38" s="28"/>
      <c r="D38" s="28"/>
      <c r="E38" s="28"/>
      <c r="F38" s="28"/>
      <c r="G38" s="38"/>
      <c r="H38" s="18">
        <v>0</v>
      </c>
      <c r="I38" s="18">
        <v>0</v>
      </c>
      <c r="J38" s="1">
        <v>3</v>
      </c>
      <c r="K38" s="19">
        <f t="shared" si="7"/>
        <v>3</v>
      </c>
      <c r="L38" s="1"/>
      <c r="M38" s="26"/>
      <c r="N38" s="27"/>
    </row>
    <row r="39" spans="1:14" ht="0.75" customHeight="1">
      <c r="A39" s="15" t="s">
        <v>53</v>
      </c>
      <c r="B39" s="20"/>
      <c r="C39" s="20"/>
      <c r="D39" s="20"/>
      <c r="E39" s="20"/>
      <c r="F39" s="20"/>
      <c r="G39" s="34"/>
      <c r="H39" s="18">
        <v>0</v>
      </c>
      <c r="I39" s="18">
        <v>0</v>
      </c>
      <c r="J39" s="1"/>
      <c r="K39" s="19">
        <f t="shared" si="7"/>
        <v>0</v>
      </c>
      <c r="L39" s="1"/>
      <c r="M39" s="26"/>
      <c r="N39" s="27"/>
    </row>
    <row r="40" spans="1:14" ht="13.5" customHeight="1">
      <c r="A40" s="39" t="s">
        <v>54</v>
      </c>
      <c r="B40" s="22"/>
      <c r="C40" s="22"/>
      <c r="D40" s="22"/>
      <c r="E40" s="22"/>
      <c r="F40" s="22"/>
      <c r="G40" s="32"/>
      <c r="H40" s="23"/>
      <c r="I40" s="23"/>
      <c r="J40" s="12"/>
      <c r="K40" s="12"/>
      <c r="L40" s="12"/>
      <c r="M40" s="33"/>
      <c r="N40" s="27"/>
    </row>
    <row r="41" spans="1:14" ht="14.25" hidden="1" customHeight="1">
      <c r="A41" s="15" t="s">
        <v>55</v>
      </c>
      <c r="B41" s="20"/>
      <c r="C41" s="20"/>
      <c r="D41" s="20"/>
      <c r="E41" s="20"/>
      <c r="F41" s="20"/>
      <c r="G41" s="34"/>
      <c r="H41" s="18">
        <v>0</v>
      </c>
      <c r="I41" s="18">
        <v>0</v>
      </c>
      <c r="J41" s="1">
        <v>2</v>
      </c>
      <c r="K41" s="19">
        <f t="shared" ref="K41:K43" si="8">J41-H41-I41+L41</f>
        <v>2</v>
      </c>
      <c r="L41" s="1"/>
      <c r="M41" s="26"/>
      <c r="N41" s="27"/>
    </row>
    <row r="42" spans="1:14" ht="14.25" hidden="1" customHeight="1">
      <c r="A42" s="15" t="s">
        <v>56</v>
      </c>
      <c r="B42" s="20"/>
      <c r="C42" s="20"/>
      <c r="D42" s="20"/>
      <c r="E42" s="20"/>
      <c r="F42" s="20"/>
      <c r="G42" s="34"/>
      <c r="H42" s="18">
        <v>0</v>
      </c>
      <c r="I42" s="18">
        <v>0</v>
      </c>
      <c r="J42" s="1">
        <v>2</v>
      </c>
      <c r="K42" s="19">
        <f t="shared" si="8"/>
        <v>2</v>
      </c>
      <c r="L42" s="1"/>
      <c r="M42" s="26"/>
      <c r="N42" s="27"/>
    </row>
    <row r="43" spans="1:14" ht="14.25" hidden="1" customHeight="1">
      <c r="A43" s="15" t="s">
        <v>57</v>
      </c>
      <c r="B43" s="20"/>
      <c r="C43" s="20"/>
      <c r="D43" s="20"/>
      <c r="E43" s="20"/>
      <c r="F43" s="20"/>
      <c r="G43" s="34"/>
      <c r="H43" s="18">
        <v>0</v>
      </c>
      <c r="I43" s="18">
        <v>0</v>
      </c>
      <c r="J43" s="1">
        <v>2</v>
      </c>
      <c r="K43" s="19">
        <f t="shared" si="8"/>
        <v>2</v>
      </c>
      <c r="L43" s="1"/>
      <c r="M43" s="26"/>
      <c r="N43" s="27"/>
    </row>
    <row r="44" spans="1:14" ht="14.25" customHeight="1">
      <c r="A44" s="47" t="s">
        <v>58</v>
      </c>
      <c r="B44" s="22"/>
      <c r="C44" s="22"/>
      <c r="D44" s="22"/>
      <c r="E44" s="22"/>
      <c r="F44" s="22"/>
      <c r="G44" s="32"/>
      <c r="H44" s="23"/>
      <c r="I44" s="23"/>
      <c r="J44" s="12"/>
      <c r="K44" s="12"/>
      <c r="L44" s="12"/>
      <c r="M44" s="33"/>
      <c r="N44" s="27"/>
    </row>
    <row r="45" spans="1:14" ht="14.25" customHeight="1">
      <c r="A45" s="15" t="s">
        <v>59</v>
      </c>
      <c r="B45" s="28"/>
      <c r="C45" s="28"/>
      <c r="D45" s="28"/>
      <c r="E45" s="28"/>
      <c r="F45" s="28"/>
      <c r="G45" s="38"/>
      <c r="H45" s="18">
        <v>0</v>
      </c>
      <c r="I45" s="18">
        <v>0</v>
      </c>
      <c r="J45" s="1">
        <v>1</v>
      </c>
      <c r="K45" s="19">
        <f t="shared" ref="K45:K52" si="9">J45-H45-I45+L45</f>
        <v>1</v>
      </c>
      <c r="L45" s="1"/>
      <c r="M45" s="26"/>
      <c r="N45" s="27"/>
    </row>
    <row r="46" spans="1:14" ht="14.25" customHeight="1">
      <c r="A46" s="15" t="s">
        <v>60</v>
      </c>
      <c r="B46" s="28"/>
      <c r="C46" s="28"/>
      <c r="D46" s="28"/>
      <c r="E46" s="28"/>
      <c r="F46" s="28"/>
      <c r="G46" s="38"/>
      <c r="H46" s="18">
        <v>0</v>
      </c>
      <c r="I46" s="18">
        <v>0</v>
      </c>
      <c r="J46" s="1">
        <v>1</v>
      </c>
      <c r="K46" s="19">
        <f t="shared" si="9"/>
        <v>1</v>
      </c>
      <c r="L46" s="1"/>
      <c r="M46" s="26"/>
      <c r="N46" s="27"/>
    </row>
    <row r="47" spans="1:14" ht="14.25" customHeight="1">
      <c r="A47" s="15" t="s">
        <v>61</v>
      </c>
      <c r="B47" s="16"/>
      <c r="C47" s="20"/>
      <c r="D47" s="20"/>
      <c r="E47" s="20"/>
      <c r="F47" s="20"/>
      <c r="G47" s="34"/>
      <c r="H47" s="18">
        <v>0</v>
      </c>
      <c r="I47" s="18">
        <v>0</v>
      </c>
      <c r="J47" s="1">
        <v>3</v>
      </c>
      <c r="K47" s="19">
        <f t="shared" si="9"/>
        <v>3</v>
      </c>
      <c r="L47" s="1"/>
      <c r="M47" s="26"/>
      <c r="N47" s="27"/>
    </row>
    <row r="48" spans="1:14" ht="14.25" customHeight="1">
      <c r="A48" s="15" t="s">
        <v>62</v>
      </c>
      <c r="B48" s="20"/>
      <c r="C48" s="20"/>
      <c r="D48" s="20"/>
      <c r="E48" s="20"/>
      <c r="F48" s="20"/>
      <c r="G48" s="34"/>
      <c r="H48" s="18">
        <v>0</v>
      </c>
      <c r="I48" s="18">
        <v>0</v>
      </c>
      <c r="J48" s="1">
        <v>3</v>
      </c>
      <c r="K48" s="19">
        <f t="shared" si="9"/>
        <v>3</v>
      </c>
      <c r="L48" s="1"/>
      <c r="M48" s="26"/>
      <c r="N48" s="27"/>
    </row>
    <row r="49" spans="1:14" ht="14.25" customHeight="1">
      <c r="A49" s="48" t="s">
        <v>63</v>
      </c>
      <c r="B49" s="49"/>
      <c r="C49" s="49"/>
      <c r="D49" s="49"/>
      <c r="E49" s="49"/>
      <c r="F49" s="49"/>
      <c r="G49" s="50"/>
      <c r="H49" s="51">
        <v>0</v>
      </c>
      <c r="I49" s="51">
        <v>0</v>
      </c>
      <c r="J49" s="52">
        <v>2</v>
      </c>
      <c r="K49" s="53">
        <f t="shared" si="9"/>
        <v>2</v>
      </c>
      <c r="L49" s="52"/>
      <c r="M49" s="54"/>
      <c r="N49" s="27"/>
    </row>
    <row r="50" spans="1:14" ht="14.25" customHeight="1">
      <c r="A50" s="55" t="s">
        <v>64</v>
      </c>
      <c r="B50" s="56"/>
      <c r="C50" s="56"/>
      <c r="D50" s="56"/>
      <c r="E50" s="56"/>
      <c r="F50" s="56"/>
      <c r="G50" s="56"/>
      <c r="H50" s="57">
        <v>0</v>
      </c>
      <c r="I50" s="57">
        <v>0</v>
      </c>
      <c r="J50" s="58">
        <v>1</v>
      </c>
      <c r="K50" s="59">
        <f t="shared" si="9"/>
        <v>1</v>
      </c>
      <c r="L50" s="58"/>
      <c r="M50" s="60"/>
      <c r="N50" s="61"/>
    </row>
    <row r="51" spans="1:14" ht="14.25" customHeight="1">
      <c r="A51" s="55" t="s">
        <v>65</v>
      </c>
      <c r="B51" s="56"/>
      <c r="C51" s="56"/>
      <c r="D51" s="56"/>
      <c r="E51" s="56"/>
      <c r="F51" s="56"/>
      <c r="G51" s="56"/>
      <c r="H51" s="57">
        <v>0</v>
      </c>
      <c r="I51" s="57">
        <v>0</v>
      </c>
      <c r="J51" s="58">
        <v>1</v>
      </c>
      <c r="K51" s="59">
        <f t="shared" si="9"/>
        <v>1</v>
      </c>
      <c r="L51" s="58"/>
      <c r="M51" s="60"/>
      <c r="N51" s="61"/>
    </row>
    <row r="52" spans="1:14" ht="14.25" customHeight="1">
      <c r="A52" s="62" t="s">
        <v>66</v>
      </c>
      <c r="B52" s="63"/>
      <c r="C52" s="63"/>
      <c r="D52" s="63"/>
      <c r="E52" s="63"/>
      <c r="F52" s="63"/>
      <c r="G52" s="64"/>
      <c r="H52" s="65">
        <v>0</v>
      </c>
      <c r="I52" s="65">
        <v>0</v>
      </c>
      <c r="J52" s="66">
        <v>3</v>
      </c>
      <c r="K52" s="67">
        <f t="shared" si="9"/>
        <v>3</v>
      </c>
      <c r="L52" s="66"/>
      <c r="M52" s="68"/>
      <c r="N52" s="27"/>
    </row>
    <row r="53" spans="1:14" ht="14.25" hidden="1" customHeight="1">
      <c r="A53" s="62" t="s">
        <v>67</v>
      </c>
      <c r="B53" s="69"/>
      <c r="C53" s="69"/>
      <c r="D53" s="69"/>
      <c r="E53" s="69"/>
      <c r="F53" s="69"/>
      <c r="G53" s="69"/>
      <c r="H53" s="70"/>
      <c r="I53" s="70"/>
      <c r="J53" s="66"/>
      <c r="K53" s="67"/>
      <c r="L53" s="66"/>
      <c r="M53" s="68"/>
      <c r="N53" s="27"/>
    </row>
    <row r="54" spans="1:14" ht="14.25" hidden="1" customHeight="1">
      <c r="A54" s="62" t="s">
        <v>68</v>
      </c>
      <c r="B54" s="69"/>
      <c r="C54" s="69"/>
      <c r="D54" s="69"/>
      <c r="E54" s="69"/>
      <c r="F54" s="69"/>
      <c r="G54" s="69"/>
      <c r="H54" s="70"/>
      <c r="I54" s="70"/>
      <c r="J54" s="1"/>
      <c r="K54" s="19"/>
      <c r="L54" s="1"/>
      <c r="M54" s="26"/>
      <c r="N54" s="27"/>
    </row>
    <row r="55" spans="1:14" ht="14.25" hidden="1" customHeight="1">
      <c r="A55" s="62" t="s">
        <v>69</v>
      </c>
      <c r="B55" s="69"/>
      <c r="C55" s="69"/>
      <c r="D55" s="69"/>
      <c r="E55" s="69"/>
      <c r="F55" s="69"/>
      <c r="G55" s="69"/>
      <c r="H55" s="70"/>
      <c r="I55" s="70"/>
      <c r="J55" s="1"/>
      <c r="K55" s="19"/>
      <c r="L55" s="1"/>
      <c r="M55" s="26"/>
      <c r="N55" s="27"/>
    </row>
    <row r="56" spans="1:14" ht="14.25" hidden="1" customHeight="1">
      <c r="A56" s="62" t="s">
        <v>70</v>
      </c>
      <c r="B56" s="69"/>
      <c r="C56" s="69"/>
      <c r="D56" s="69"/>
      <c r="E56" s="69"/>
      <c r="F56" s="69"/>
      <c r="G56" s="69"/>
      <c r="H56" s="70"/>
      <c r="I56" s="70"/>
      <c r="J56" s="1"/>
      <c r="K56" s="19"/>
      <c r="L56" s="1"/>
      <c r="M56" s="26"/>
      <c r="N56" s="27"/>
    </row>
    <row r="57" spans="1:14" ht="14.25" hidden="1" customHeight="1">
      <c r="A57" s="62" t="s">
        <v>71</v>
      </c>
      <c r="B57" s="69"/>
      <c r="C57" s="69"/>
      <c r="D57" s="69"/>
      <c r="E57" s="69"/>
      <c r="F57" s="69"/>
      <c r="G57" s="69"/>
      <c r="H57" s="70"/>
      <c r="I57" s="70"/>
      <c r="J57" s="1"/>
      <c r="K57" s="19"/>
      <c r="L57" s="1"/>
      <c r="M57" s="26"/>
      <c r="N57" s="27"/>
    </row>
    <row r="58" spans="1:14" ht="14.25" hidden="1" customHeight="1">
      <c r="A58" s="62" t="s">
        <v>72</v>
      </c>
      <c r="B58" s="69"/>
      <c r="C58" s="69"/>
      <c r="D58" s="69"/>
      <c r="E58" s="69"/>
      <c r="F58" s="69"/>
      <c r="G58" s="69"/>
      <c r="H58" s="70"/>
      <c r="I58" s="70"/>
      <c r="J58" s="1"/>
      <c r="K58" s="19"/>
      <c r="L58" s="1"/>
      <c r="M58" s="26"/>
      <c r="N58" s="27"/>
    </row>
    <row r="59" spans="1:14" ht="14.25" hidden="1" customHeight="1">
      <c r="A59" s="62" t="s">
        <v>73</v>
      </c>
      <c r="B59" s="69"/>
      <c r="C59" s="69"/>
      <c r="D59" s="69"/>
      <c r="E59" s="69"/>
      <c r="F59" s="69"/>
      <c r="G59" s="69"/>
      <c r="H59" s="70"/>
      <c r="I59" s="70"/>
      <c r="J59" s="1"/>
      <c r="K59" s="19"/>
      <c r="L59" s="1"/>
      <c r="M59" s="26"/>
      <c r="N59" s="27"/>
    </row>
    <row r="60" spans="1:14" ht="14.25" hidden="1" customHeight="1">
      <c r="A60" s="62" t="s">
        <v>74</v>
      </c>
      <c r="B60" s="69"/>
      <c r="C60" s="69"/>
      <c r="D60" s="69"/>
      <c r="E60" s="69"/>
      <c r="F60" s="69"/>
      <c r="G60" s="69"/>
      <c r="H60" s="70"/>
      <c r="I60" s="70"/>
      <c r="J60" s="1"/>
      <c r="K60" s="19"/>
      <c r="L60" s="1"/>
      <c r="M60" s="26"/>
      <c r="N60" s="27"/>
    </row>
    <row r="61" spans="1:14" ht="14.25" hidden="1" customHeight="1">
      <c r="A61" s="62" t="s">
        <v>75</v>
      </c>
      <c r="B61" s="69"/>
      <c r="C61" s="69"/>
      <c r="D61" s="69"/>
      <c r="E61" s="69"/>
      <c r="F61" s="69"/>
      <c r="G61" s="69"/>
      <c r="H61" s="70"/>
      <c r="I61" s="70"/>
      <c r="J61" s="1"/>
      <c r="K61" s="19"/>
      <c r="L61" s="1"/>
      <c r="M61" s="26"/>
      <c r="N61" s="27"/>
    </row>
    <row r="62" spans="1:14" ht="14.25" customHeight="1">
      <c r="A62" s="71" t="s">
        <v>76</v>
      </c>
      <c r="B62" s="9"/>
      <c r="C62" s="9"/>
      <c r="D62" s="9"/>
      <c r="E62" s="9"/>
      <c r="F62" s="9"/>
      <c r="G62" s="9"/>
      <c r="H62" s="72"/>
      <c r="I62" s="72"/>
      <c r="J62" s="12"/>
      <c r="K62" s="12"/>
      <c r="L62" s="12"/>
      <c r="M62" s="33"/>
      <c r="N62" s="27"/>
    </row>
    <row r="63" spans="1:14" ht="14.25" hidden="1" customHeight="1">
      <c r="A63" s="73" t="s">
        <v>77</v>
      </c>
      <c r="B63" s="74"/>
      <c r="C63" s="74"/>
      <c r="D63" s="74"/>
      <c r="E63" s="74"/>
      <c r="F63" s="74"/>
      <c r="G63" s="74"/>
      <c r="H63" s="75">
        <v>0</v>
      </c>
      <c r="I63" s="75">
        <v>0</v>
      </c>
      <c r="J63" s="1">
        <v>0</v>
      </c>
      <c r="K63" s="19">
        <f t="shared" ref="K63:K64" si="10">J63-H63-I63+L63</f>
        <v>0</v>
      </c>
      <c r="L63" s="1"/>
      <c r="M63" s="26"/>
      <c r="N63" s="27"/>
    </row>
    <row r="64" spans="1:14" ht="14.25" hidden="1" customHeight="1">
      <c r="A64" s="73" t="s">
        <v>56</v>
      </c>
      <c r="B64" s="74"/>
      <c r="C64" s="74"/>
      <c r="D64" s="74"/>
      <c r="E64" s="74"/>
      <c r="F64" s="74"/>
      <c r="G64" s="74"/>
      <c r="H64" s="75">
        <v>0</v>
      </c>
      <c r="I64" s="75">
        <v>0</v>
      </c>
      <c r="J64" s="1">
        <v>0</v>
      </c>
      <c r="K64" s="19">
        <f t="shared" si="10"/>
        <v>0</v>
      </c>
      <c r="L64" s="1"/>
      <c r="M64" s="26"/>
      <c r="N64" s="27"/>
    </row>
    <row r="65" spans="1:14" ht="14.25" customHeight="1">
      <c r="A65" s="39" t="s">
        <v>78</v>
      </c>
      <c r="B65" s="22"/>
      <c r="C65" s="22"/>
      <c r="D65" s="22"/>
      <c r="E65" s="22"/>
      <c r="F65" s="22"/>
      <c r="G65" s="32"/>
      <c r="H65" s="23"/>
      <c r="I65" s="23"/>
      <c r="J65" s="76"/>
      <c r="K65" s="12"/>
      <c r="L65" s="76"/>
      <c r="M65" s="77"/>
      <c r="N65" s="27"/>
    </row>
    <row r="66" spans="1:14" ht="14.25" customHeight="1">
      <c r="A66" s="15" t="s">
        <v>79</v>
      </c>
      <c r="B66" s="28"/>
      <c r="C66" s="28"/>
      <c r="D66" s="28"/>
      <c r="E66" s="28"/>
      <c r="F66" s="28"/>
      <c r="G66" s="38"/>
      <c r="H66" s="18">
        <v>0</v>
      </c>
      <c r="I66" s="18">
        <v>0</v>
      </c>
      <c r="J66" s="1">
        <v>1</v>
      </c>
      <c r="K66" s="19">
        <f t="shared" ref="K66:K69" si="11">J66-H66-I66+L66</f>
        <v>1</v>
      </c>
      <c r="L66" s="1"/>
      <c r="M66" s="26"/>
      <c r="N66" s="27"/>
    </row>
    <row r="67" spans="1:14" ht="14.25" customHeight="1">
      <c r="A67" s="15" t="s">
        <v>80</v>
      </c>
      <c r="B67" s="28"/>
      <c r="C67" s="28"/>
      <c r="D67" s="28"/>
      <c r="E67" s="28"/>
      <c r="F67" s="28"/>
      <c r="G67" s="38"/>
      <c r="H67" s="18">
        <v>0</v>
      </c>
      <c r="I67" s="18">
        <v>0</v>
      </c>
      <c r="J67" s="1">
        <v>1</v>
      </c>
      <c r="K67" s="19">
        <f t="shared" si="11"/>
        <v>1</v>
      </c>
      <c r="L67" s="1"/>
      <c r="M67" s="26"/>
      <c r="N67" s="27"/>
    </row>
    <row r="68" spans="1:14" ht="14.25" customHeight="1">
      <c r="A68" s="15" t="s">
        <v>81</v>
      </c>
      <c r="B68" s="28"/>
      <c r="C68" s="28"/>
      <c r="D68" s="28"/>
      <c r="E68" s="28"/>
      <c r="F68" s="28"/>
      <c r="G68" s="38"/>
      <c r="H68" s="18">
        <v>0</v>
      </c>
      <c r="I68" s="18">
        <v>0</v>
      </c>
      <c r="J68" s="1">
        <v>2</v>
      </c>
      <c r="K68" s="19">
        <f t="shared" si="11"/>
        <v>2</v>
      </c>
      <c r="L68" s="1"/>
      <c r="M68" s="26"/>
      <c r="N68" s="27"/>
    </row>
    <row r="69" spans="1:14" ht="14.25" customHeight="1">
      <c r="A69" s="15" t="s">
        <v>82</v>
      </c>
      <c r="B69" s="44"/>
      <c r="C69" s="44"/>
      <c r="D69" s="44"/>
      <c r="E69" s="44"/>
      <c r="F69" s="44"/>
      <c r="G69" s="78"/>
      <c r="H69" s="18">
        <v>0</v>
      </c>
      <c r="I69" s="18">
        <v>0</v>
      </c>
      <c r="J69" s="1">
        <v>1</v>
      </c>
      <c r="K69" s="19">
        <f t="shared" si="11"/>
        <v>1</v>
      </c>
      <c r="L69" s="1"/>
      <c r="M69" s="26"/>
      <c r="N69" s="27"/>
    </row>
    <row r="70" spans="1:14" ht="14.25" customHeight="1">
      <c r="A70" s="39" t="s">
        <v>83</v>
      </c>
      <c r="B70" s="22"/>
      <c r="C70" s="22"/>
      <c r="D70" s="22"/>
      <c r="E70" s="22"/>
      <c r="F70" s="22"/>
      <c r="G70" s="32"/>
      <c r="H70" s="23"/>
      <c r="I70" s="23"/>
      <c r="J70" s="12"/>
      <c r="K70" s="12"/>
      <c r="L70" s="12"/>
      <c r="M70" s="33"/>
      <c r="N70" s="27"/>
    </row>
    <row r="71" spans="1:14" ht="14.25" customHeight="1">
      <c r="A71" s="15" t="s">
        <v>84</v>
      </c>
      <c r="B71" s="28"/>
      <c r="C71" s="28"/>
      <c r="D71" s="28"/>
      <c r="E71" s="28"/>
      <c r="F71" s="28"/>
      <c r="G71" s="38"/>
      <c r="H71" s="18">
        <v>0</v>
      </c>
      <c r="I71" s="18">
        <v>0</v>
      </c>
      <c r="J71" s="1">
        <v>3</v>
      </c>
      <c r="K71" s="19">
        <f t="shared" ref="K71:K74" si="12">J71-H71-I71+L71</f>
        <v>3</v>
      </c>
      <c r="L71" s="1"/>
      <c r="M71" s="26"/>
      <c r="N71" s="27"/>
    </row>
    <row r="72" spans="1:14" ht="14.25" customHeight="1">
      <c r="A72" s="15" t="s">
        <v>85</v>
      </c>
      <c r="B72" s="28"/>
      <c r="C72" s="28"/>
      <c r="D72" s="28"/>
      <c r="E72" s="28"/>
      <c r="F72" s="28"/>
      <c r="G72" s="38"/>
      <c r="H72" s="18">
        <v>0</v>
      </c>
      <c r="I72" s="18">
        <v>0</v>
      </c>
      <c r="J72" s="1">
        <v>3</v>
      </c>
      <c r="K72" s="19">
        <f t="shared" si="12"/>
        <v>3</v>
      </c>
      <c r="L72" s="1"/>
      <c r="M72" s="26"/>
      <c r="N72" s="27"/>
    </row>
    <row r="73" spans="1:14" ht="14.25" customHeight="1">
      <c r="A73" s="15" t="s">
        <v>86</v>
      </c>
      <c r="B73" s="28"/>
      <c r="C73" s="28"/>
      <c r="D73" s="28"/>
      <c r="E73" s="28"/>
      <c r="F73" s="28"/>
      <c r="G73" s="38"/>
      <c r="H73" s="18">
        <v>0</v>
      </c>
      <c r="I73" s="18">
        <v>0</v>
      </c>
      <c r="J73" s="1">
        <v>1</v>
      </c>
      <c r="K73" s="19">
        <f t="shared" si="12"/>
        <v>1</v>
      </c>
      <c r="L73" s="1"/>
      <c r="M73" s="26"/>
      <c r="N73" s="27"/>
    </row>
    <row r="74" spans="1:14" ht="14.25" customHeight="1">
      <c r="A74" s="15" t="s">
        <v>87</v>
      </c>
      <c r="B74" s="28"/>
      <c r="C74" s="28"/>
      <c r="D74" s="28"/>
      <c r="E74" s="28"/>
      <c r="F74" s="28"/>
      <c r="G74" s="38"/>
      <c r="H74" s="18">
        <v>0</v>
      </c>
      <c r="I74" s="18">
        <v>0</v>
      </c>
      <c r="J74" s="1">
        <v>1</v>
      </c>
      <c r="K74" s="19">
        <f t="shared" si="12"/>
        <v>1</v>
      </c>
      <c r="L74" s="1"/>
      <c r="M74" s="26"/>
      <c r="N74" s="27"/>
    </row>
    <row r="75" spans="1:14" ht="14.25" customHeight="1">
      <c r="A75" s="39" t="s">
        <v>88</v>
      </c>
      <c r="B75" s="22"/>
      <c r="C75" s="22"/>
      <c r="D75" s="22"/>
      <c r="E75" s="22"/>
      <c r="F75" s="22"/>
      <c r="G75" s="32"/>
      <c r="H75" s="23"/>
      <c r="I75" s="23"/>
      <c r="J75" s="12"/>
      <c r="K75" s="12"/>
      <c r="L75" s="12"/>
      <c r="M75" s="33"/>
      <c r="N75" s="27"/>
    </row>
    <row r="76" spans="1:14" ht="14.25" customHeight="1">
      <c r="A76" s="73" t="s">
        <v>89</v>
      </c>
      <c r="B76" s="28"/>
      <c r="C76" s="28"/>
      <c r="D76" s="28"/>
      <c r="E76" s="28"/>
      <c r="F76" s="28"/>
      <c r="G76" s="38"/>
      <c r="H76" s="18">
        <v>0</v>
      </c>
      <c r="I76" s="18">
        <v>0</v>
      </c>
      <c r="J76" s="1">
        <v>4</v>
      </c>
      <c r="K76" s="19">
        <f t="shared" ref="K76:K80" si="13">J76-H76-I76+L76</f>
        <v>4</v>
      </c>
      <c r="L76" s="1"/>
      <c r="M76" s="26"/>
      <c r="N76" s="27"/>
    </row>
    <row r="77" spans="1:14" ht="14.25" customHeight="1">
      <c r="A77" s="15" t="s">
        <v>90</v>
      </c>
      <c r="B77" s="28"/>
      <c r="C77" s="28"/>
      <c r="D77" s="28"/>
      <c r="E77" s="28"/>
      <c r="F77" s="28"/>
      <c r="G77" s="38"/>
      <c r="H77" s="18">
        <v>0</v>
      </c>
      <c r="I77" s="18">
        <v>0</v>
      </c>
      <c r="J77" s="1">
        <v>4</v>
      </c>
      <c r="K77" s="19">
        <f t="shared" si="13"/>
        <v>4</v>
      </c>
      <c r="L77" s="1"/>
      <c r="M77" s="26"/>
      <c r="N77" s="27"/>
    </row>
    <row r="78" spans="1:14" ht="14.25" customHeight="1">
      <c r="A78" s="15" t="s">
        <v>91</v>
      </c>
      <c r="B78" s="28"/>
      <c r="C78" s="28"/>
      <c r="D78" s="28"/>
      <c r="E78" s="28"/>
      <c r="F78" s="28"/>
      <c r="G78" s="38"/>
      <c r="H78" s="18">
        <v>0</v>
      </c>
      <c r="I78" s="18">
        <v>0</v>
      </c>
      <c r="J78" s="1">
        <v>3</v>
      </c>
      <c r="K78" s="19">
        <f t="shared" si="13"/>
        <v>3</v>
      </c>
      <c r="L78" s="1"/>
      <c r="M78" s="26"/>
      <c r="N78" s="27"/>
    </row>
    <row r="79" spans="1:14" ht="14.25" customHeight="1">
      <c r="A79" s="15" t="s">
        <v>92</v>
      </c>
      <c r="B79" s="28"/>
      <c r="C79" s="28"/>
      <c r="D79" s="28"/>
      <c r="E79" s="28"/>
      <c r="F79" s="28"/>
      <c r="G79" s="38"/>
      <c r="H79" s="18">
        <v>0</v>
      </c>
      <c r="I79" s="18">
        <v>0</v>
      </c>
      <c r="J79" s="1">
        <v>5</v>
      </c>
      <c r="K79" s="19">
        <f t="shared" si="13"/>
        <v>5</v>
      </c>
      <c r="L79" s="1"/>
      <c r="M79" s="26"/>
      <c r="N79" s="27"/>
    </row>
    <row r="80" spans="1:14" ht="14.25" customHeight="1">
      <c r="A80" s="15" t="s">
        <v>93</v>
      </c>
      <c r="B80" s="28"/>
      <c r="C80" s="28"/>
      <c r="D80" s="28"/>
      <c r="E80" s="28"/>
      <c r="F80" s="28"/>
      <c r="G80" s="38"/>
      <c r="H80" s="18">
        <v>0</v>
      </c>
      <c r="I80" s="18">
        <v>0</v>
      </c>
      <c r="J80" s="1">
        <v>1</v>
      </c>
      <c r="K80" s="19">
        <f t="shared" si="13"/>
        <v>1</v>
      </c>
      <c r="L80" s="1"/>
      <c r="M80" s="26"/>
      <c r="N80" s="27"/>
    </row>
    <row r="81" spans="1:14" ht="14.25" customHeight="1">
      <c r="A81" s="39" t="s">
        <v>94</v>
      </c>
      <c r="B81" s="22"/>
      <c r="C81" s="22"/>
      <c r="D81" s="22"/>
      <c r="E81" s="22"/>
      <c r="F81" s="22"/>
      <c r="G81" s="32"/>
      <c r="H81" s="23"/>
      <c r="I81" s="23"/>
      <c r="J81" s="12"/>
      <c r="K81" s="12"/>
      <c r="L81" s="12"/>
      <c r="M81" s="33"/>
      <c r="N81" s="27"/>
    </row>
    <row r="82" spans="1:14" ht="14.25" customHeight="1">
      <c r="A82" s="73" t="s">
        <v>95</v>
      </c>
      <c r="B82" s="28"/>
      <c r="C82" s="28"/>
      <c r="D82" s="28"/>
      <c r="E82" s="28"/>
      <c r="F82" s="28"/>
      <c r="G82" s="38"/>
      <c r="H82" s="18">
        <v>0</v>
      </c>
      <c r="I82" s="18">
        <v>0</v>
      </c>
      <c r="J82" s="1">
        <v>2</v>
      </c>
      <c r="K82" s="19">
        <f t="shared" ref="K82:K85" si="14">J82-H82-I82+L82</f>
        <v>2</v>
      </c>
      <c r="L82" s="1"/>
      <c r="M82" s="26"/>
      <c r="N82" s="27"/>
    </row>
    <row r="83" spans="1:14" ht="14.25" customHeight="1">
      <c r="A83" s="15" t="s">
        <v>96</v>
      </c>
      <c r="B83" s="20"/>
      <c r="C83" s="20"/>
      <c r="D83" s="20"/>
      <c r="E83" s="20"/>
      <c r="F83" s="20"/>
      <c r="G83" s="34"/>
      <c r="H83" s="18">
        <v>0</v>
      </c>
      <c r="I83" s="18">
        <v>0</v>
      </c>
      <c r="J83" s="1">
        <v>8</v>
      </c>
      <c r="K83" s="19">
        <f t="shared" si="14"/>
        <v>8</v>
      </c>
      <c r="L83" s="1"/>
      <c r="M83" s="26"/>
      <c r="N83" s="27"/>
    </row>
    <row r="84" spans="1:14" ht="14.25" customHeight="1">
      <c r="A84" s="15" t="s">
        <v>97</v>
      </c>
      <c r="B84" s="20"/>
      <c r="C84" s="20"/>
      <c r="D84" s="20"/>
      <c r="E84" s="20"/>
      <c r="F84" s="20"/>
      <c r="G84" s="34"/>
      <c r="H84" s="18">
        <v>0</v>
      </c>
      <c r="I84" s="18">
        <v>0</v>
      </c>
      <c r="J84" s="1">
        <v>4</v>
      </c>
      <c r="K84" s="19">
        <f t="shared" si="14"/>
        <v>4</v>
      </c>
      <c r="L84" s="1"/>
      <c r="M84" s="26"/>
      <c r="N84" s="27"/>
    </row>
    <row r="85" spans="1:14" ht="14.25" customHeight="1">
      <c r="A85" s="15" t="s">
        <v>98</v>
      </c>
      <c r="B85" s="20"/>
      <c r="C85" s="20"/>
      <c r="D85" s="20"/>
      <c r="E85" s="20"/>
      <c r="F85" s="20"/>
      <c r="G85" s="34"/>
      <c r="H85" s="18">
        <v>0</v>
      </c>
      <c r="I85" s="18">
        <v>0</v>
      </c>
      <c r="J85" s="1">
        <v>5</v>
      </c>
      <c r="K85" s="19">
        <f t="shared" si="14"/>
        <v>5</v>
      </c>
      <c r="L85" s="1"/>
      <c r="M85" s="26"/>
      <c r="N85" s="27"/>
    </row>
    <row r="86" spans="1:14" ht="14.25" customHeight="1">
      <c r="A86" s="39" t="s">
        <v>99</v>
      </c>
      <c r="B86" s="22"/>
      <c r="C86" s="22"/>
      <c r="D86" s="22"/>
      <c r="E86" s="22"/>
      <c r="F86" s="22"/>
      <c r="G86" s="32"/>
      <c r="H86" s="23"/>
      <c r="I86" s="23"/>
      <c r="J86" s="12"/>
      <c r="K86" s="12"/>
      <c r="L86" s="12"/>
      <c r="M86" s="33"/>
      <c r="N86" s="27"/>
    </row>
    <row r="87" spans="1:14" ht="14.25" customHeight="1">
      <c r="A87" s="73" t="s">
        <v>100</v>
      </c>
      <c r="B87" s="28"/>
      <c r="C87" s="28"/>
      <c r="D87" s="28"/>
      <c r="E87" s="28"/>
      <c r="F87" s="28"/>
      <c r="G87" s="38"/>
      <c r="H87" s="18">
        <v>0</v>
      </c>
      <c r="I87" s="18">
        <v>0</v>
      </c>
      <c r="J87" s="1">
        <v>1</v>
      </c>
      <c r="K87" s="19">
        <f t="shared" ref="K87:K94" si="15">J87-H87-I87+L87</f>
        <v>1</v>
      </c>
      <c r="L87" s="1"/>
      <c r="M87" s="26"/>
      <c r="N87" s="27"/>
    </row>
    <row r="88" spans="1:14" ht="14.25" customHeight="1">
      <c r="A88" s="15" t="s">
        <v>101</v>
      </c>
      <c r="B88" s="28"/>
      <c r="C88" s="28"/>
      <c r="D88" s="28"/>
      <c r="E88" s="28"/>
      <c r="F88" s="28"/>
      <c r="G88" s="38"/>
      <c r="H88" s="18">
        <v>0</v>
      </c>
      <c r="I88" s="18">
        <v>0</v>
      </c>
      <c r="J88" s="1">
        <v>1</v>
      </c>
      <c r="K88" s="19">
        <f t="shared" si="15"/>
        <v>1</v>
      </c>
      <c r="L88" s="1"/>
      <c r="M88" s="26"/>
      <c r="N88" s="27"/>
    </row>
    <row r="89" spans="1:14" ht="14.25" customHeight="1">
      <c r="A89" s="15" t="s">
        <v>102</v>
      </c>
      <c r="B89" s="28"/>
      <c r="C89" s="28"/>
      <c r="D89" s="28"/>
      <c r="E89" s="28"/>
      <c r="F89" s="28"/>
      <c r="G89" s="38"/>
      <c r="H89" s="18">
        <v>0</v>
      </c>
      <c r="I89" s="18">
        <v>0</v>
      </c>
      <c r="J89" s="1">
        <v>1</v>
      </c>
      <c r="K89" s="19">
        <f t="shared" si="15"/>
        <v>1</v>
      </c>
      <c r="L89" s="1"/>
      <c r="M89" s="26"/>
      <c r="N89" s="27"/>
    </row>
    <row r="90" spans="1:14" ht="14.25" customHeight="1">
      <c r="A90" s="15" t="s">
        <v>103</v>
      </c>
      <c r="B90" s="28"/>
      <c r="C90" s="28"/>
      <c r="D90" s="28"/>
      <c r="E90" s="28"/>
      <c r="F90" s="28"/>
      <c r="G90" s="38"/>
      <c r="H90" s="18">
        <v>0</v>
      </c>
      <c r="I90" s="18">
        <v>0</v>
      </c>
      <c r="J90" s="1">
        <v>1</v>
      </c>
      <c r="K90" s="19">
        <f t="shared" si="15"/>
        <v>1</v>
      </c>
      <c r="L90" s="1"/>
      <c r="M90" s="26"/>
      <c r="N90" s="27"/>
    </row>
    <row r="91" spans="1:14" ht="14.25" customHeight="1">
      <c r="A91" s="15" t="s">
        <v>104</v>
      </c>
      <c r="B91" s="28"/>
      <c r="C91" s="28"/>
      <c r="D91" s="28"/>
      <c r="E91" s="28"/>
      <c r="F91" s="28"/>
      <c r="G91" s="38"/>
      <c r="H91" s="18">
        <v>0</v>
      </c>
      <c r="I91" s="18">
        <v>0</v>
      </c>
      <c r="J91" s="1">
        <v>2</v>
      </c>
      <c r="K91" s="19">
        <f t="shared" si="15"/>
        <v>2</v>
      </c>
      <c r="L91" s="1"/>
      <c r="M91" s="26"/>
      <c r="N91" s="27"/>
    </row>
    <row r="92" spans="1:14" ht="14.25" customHeight="1">
      <c r="A92" s="15" t="s">
        <v>105</v>
      </c>
      <c r="B92" s="28"/>
      <c r="C92" s="28"/>
      <c r="D92" s="28"/>
      <c r="E92" s="28"/>
      <c r="F92" s="28"/>
      <c r="G92" s="38"/>
      <c r="H92" s="18">
        <v>0</v>
      </c>
      <c r="I92" s="18">
        <v>0</v>
      </c>
      <c r="J92" s="1">
        <v>5</v>
      </c>
      <c r="K92" s="19">
        <f t="shared" si="15"/>
        <v>5</v>
      </c>
      <c r="L92" s="1"/>
      <c r="M92" s="26"/>
      <c r="N92" s="27"/>
    </row>
    <row r="93" spans="1:14" ht="14.25" customHeight="1">
      <c r="A93" s="15" t="s">
        <v>106</v>
      </c>
      <c r="B93" s="20"/>
      <c r="C93" s="20"/>
      <c r="D93" s="20"/>
      <c r="E93" s="20"/>
      <c r="F93" s="20"/>
      <c r="G93" s="34"/>
      <c r="H93" s="18">
        <v>0</v>
      </c>
      <c r="I93" s="18">
        <v>0</v>
      </c>
      <c r="J93" s="1">
        <v>9</v>
      </c>
      <c r="K93" s="19">
        <f t="shared" si="15"/>
        <v>9</v>
      </c>
      <c r="L93" s="1"/>
      <c r="M93" s="26"/>
      <c r="N93" s="27"/>
    </row>
    <row r="94" spans="1:14" ht="14.25" customHeight="1">
      <c r="A94" s="15" t="s">
        <v>107</v>
      </c>
      <c r="B94" s="28"/>
      <c r="C94" s="28"/>
      <c r="D94" s="28"/>
      <c r="E94" s="28"/>
      <c r="F94" s="28"/>
      <c r="G94" s="38"/>
      <c r="H94" s="18">
        <v>0</v>
      </c>
      <c r="I94" s="18">
        <v>0</v>
      </c>
      <c r="J94" s="1">
        <v>3</v>
      </c>
      <c r="K94" s="19">
        <f t="shared" si="15"/>
        <v>3</v>
      </c>
      <c r="L94" s="1"/>
      <c r="M94" s="26"/>
      <c r="N94" s="27"/>
    </row>
    <row r="95" spans="1:14" ht="14.25" customHeight="1">
      <c r="A95" s="39" t="s">
        <v>108</v>
      </c>
      <c r="B95" s="22"/>
      <c r="C95" s="22"/>
      <c r="D95" s="22"/>
      <c r="E95" s="22"/>
      <c r="F95" s="22"/>
      <c r="G95" s="32"/>
      <c r="H95" s="23"/>
      <c r="I95" s="23"/>
      <c r="J95" s="12"/>
      <c r="K95" s="12"/>
      <c r="L95" s="12"/>
      <c r="M95" s="33"/>
      <c r="N95" s="27"/>
    </row>
    <row r="96" spans="1:14" ht="14.25" customHeight="1">
      <c r="A96" s="48" t="s">
        <v>109</v>
      </c>
      <c r="B96" s="49"/>
      <c r="C96" s="49"/>
      <c r="D96" s="49"/>
      <c r="E96" s="49"/>
      <c r="F96" s="49"/>
      <c r="G96" s="50"/>
      <c r="H96" s="18">
        <v>0</v>
      </c>
      <c r="I96" s="18">
        <v>0</v>
      </c>
      <c r="J96" s="1">
        <v>5</v>
      </c>
      <c r="K96" s="19">
        <f>J96-H96-I96+L96</f>
        <v>5</v>
      </c>
      <c r="L96" s="1"/>
      <c r="M96" s="26"/>
      <c r="N96" s="27"/>
    </row>
    <row r="97" spans="1:14" ht="14.25" customHeight="1">
      <c r="A97" s="55" t="s">
        <v>110</v>
      </c>
      <c r="B97" s="79"/>
      <c r="C97" s="80"/>
      <c r="D97" s="80"/>
      <c r="E97" s="80"/>
      <c r="F97" s="80"/>
      <c r="G97" s="80"/>
      <c r="H97" s="70">
        <v>0</v>
      </c>
      <c r="I97" s="70">
        <v>0</v>
      </c>
      <c r="J97" s="1">
        <v>5</v>
      </c>
      <c r="K97" s="19">
        <v>5</v>
      </c>
      <c r="L97" s="1"/>
      <c r="M97" s="26"/>
      <c r="N97" s="61"/>
    </row>
    <row r="98" spans="1:14" ht="14.25" customHeight="1">
      <c r="A98" s="55" t="s">
        <v>111</v>
      </c>
      <c r="B98" s="79"/>
      <c r="C98" s="80"/>
      <c r="D98" s="80"/>
      <c r="E98" s="80"/>
      <c r="F98" s="80"/>
      <c r="G98" s="80"/>
      <c r="H98" s="70">
        <v>0</v>
      </c>
      <c r="I98" s="70">
        <v>0</v>
      </c>
      <c r="J98" s="1">
        <v>5</v>
      </c>
      <c r="K98" s="19">
        <v>5</v>
      </c>
      <c r="L98" s="1"/>
      <c r="M98" s="26"/>
      <c r="N98" s="61"/>
    </row>
    <row r="99" spans="1:14" ht="14.25" customHeight="1">
      <c r="A99" s="55" t="s">
        <v>112</v>
      </c>
      <c r="B99" s="79"/>
      <c r="C99" s="80"/>
      <c r="D99" s="80"/>
      <c r="E99" s="80"/>
      <c r="F99" s="80"/>
      <c r="G99" s="80"/>
      <c r="H99" s="70">
        <v>0</v>
      </c>
      <c r="I99" s="70">
        <v>0</v>
      </c>
      <c r="J99" s="1">
        <v>5</v>
      </c>
      <c r="K99" s="19">
        <v>5</v>
      </c>
      <c r="L99" s="1"/>
      <c r="M99" s="26"/>
      <c r="N99" s="61"/>
    </row>
    <row r="100" spans="1:14" ht="14.25" customHeight="1">
      <c r="D100" s="81" t="s">
        <v>113</v>
      </c>
      <c r="E100" s="81"/>
      <c r="F100" s="82"/>
      <c r="G100" s="83"/>
      <c r="H100" s="19">
        <f>SUM(H3:H69)</f>
        <v>0</v>
      </c>
      <c r="I100" s="84"/>
      <c r="J100" s="85"/>
      <c r="K100" s="85"/>
      <c r="L100" s="85"/>
      <c r="N100" s="27"/>
    </row>
    <row r="101" spans="1:14" ht="14.25" customHeight="1">
      <c r="E101" s="2" t="s">
        <v>114</v>
      </c>
      <c r="F101" s="3"/>
      <c r="G101" s="4"/>
      <c r="H101" s="19">
        <f>SUM(H70:H99)</f>
        <v>0</v>
      </c>
      <c r="I101" s="84"/>
      <c r="J101" s="85"/>
      <c r="K101" s="85"/>
      <c r="L101" s="85"/>
      <c r="N101" s="27"/>
    </row>
    <row r="102" spans="1:14" ht="14.25" customHeight="1">
      <c r="E102" s="2" t="s">
        <v>115</v>
      </c>
      <c r="F102" s="3"/>
      <c r="G102" s="4"/>
      <c r="H102" s="19">
        <f>SUM(H100:H101)</f>
        <v>0</v>
      </c>
      <c r="I102" s="19">
        <f>SUM(I5:I101)</f>
        <v>0</v>
      </c>
      <c r="J102" s="85"/>
      <c r="K102" s="85"/>
      <c r="L102" s="85"/>
      <c r="N102" s="27"/>
    </row>
    <row r="103" spans="1:14" ht="25.5" customHeight="1">
      <c r="E103" s="86" t="s">
        <v>116</v>
      </c>
      <c r="F103" s="87"/>
      <c r="G103" s="88"/>
      <c r="H103" s="89">
        <f>H102*2</f>
        <v>0</v>
      </c>
      <c r="I103" s="89"/>
      <c r="J103" s="85"/>
      <c r="K103" s="85"/>
      <c r="L103" s="85"/>
      <c r="N103" s="27"/>
    </row>
    <row r="104" spans="1:14" ht="15.75" customHeight="1"/>
    <row r="105" spans="1:14" ht="15.75" customHeight="1"/>
    <row r="106" spans="1:14" ht="15.75" customHeight="1"/>
    <row r="107" spans="1:14" ht="15.75" customHeight="1"/>
    <row r="108" spans="1:14" ht="15.75" customHeight="1"/>
    <row r="109" spans="1:14" ht="15.75" customHeight="1"/>
    <row r="110" spans="1:14" ht="15.75" customHeight="1"/>
    <row r="111" spans="1:14" ht="15.75" customHeight="1"/>
    <row r="112" spans="1:14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conditionalFormatting sqref="B3:G6 B8:G9 B13:G15 B17:G19 B21:G23 B27:G28 B30:G31 B35:G37 B47:G49 B82:G85 B93:G93 B96:G96">
    <cfRule type="notContainsBlanks" dxfId="19" priority="2">
      <formula>LEN(TRIM(B3))&gt;0</formula>
    </cfRule>
  </conditionalFormatting>
  <conditionalFormatting sqref="B3:G6 B8:G9 B13:G15 B17:G19 B21:G23 B27:G28 B30:G32 B35:G37 B47:G49 B83:G85 B93:G93 B96:H96">
    <cfRule type="containsBlanks" dxfId="18" priority="1">
      <formula>LEN(TRIM(B3))=0</formula>
    </cfRule>
  </conditionalFormatting>
  <conditionalFormatting sqref="B8:G9">
    <cfRule type="notContainsBlanks" dxfId="17" priority="7">
      <formula>LEN(TRIM(B8))&gt;0</formula>
    </cfRule>
  </conditionalFormatting>
  <conditionalFormatting sqref="B17:G19">
    <cfRule type="notContainsBlanks" dxfId="16" priority="8">
      <formula>LEN(TRIM(B17))&gt;0</formula>
    </cfRule>
  </conditionalFormatting>
  <conditionalFormatting sqref="H3:H33 H35:H39">
    <cfRule type="colorScale" priority="3">
      <colorScale>
        <cfvo type="formula" val="0"/>
        <cfvo type="formula" val="6"/>
        <color rgb="FFBDD6EE"/>
        <color rgb="FFC00000"/>
      </colorScale>
    </cfRule>
  </conditionalFormatting>
  <conditionalFormatting sqref="H41:H61 H63:H64">
    <cfRule type="colorScale" priority="4">
      <colorScale>
        <cfvo type="formula" val="0"/>
        <cfvo type="formula" val="2"/>
        <color rgb="FFBDD6EE"/>
        <color rgb="FFC00000"/>
      </colorScale>
    </cfRule>
  </conditionalFormatting>
  <conditionalFormatting sqref="H66:H99">
    <cfRule type="colorScale" priority="5">
      <colorScale>
        <cfvo type="formula" val="0"/>
        <cfvo type="formula" val="3"/>
        <color rgb="FFBDD6EE"/>
        <color rgb="FFC00000"/>
      </colorScale>
    </cfRule>
  </conditionalFormatting>
  <conditionalFormatting sqref="H100">
    <cfRule type="colorScale" priority="6">
      <colorScale>
        <cfvo type="formula" val="30"/>
        <cfvo type="formula" val="40"/>
        <color rgb="FFBDD6EE"/>
        <color rgb="FFC00000"/>
      </colorScale>
    </cfRule>
  </conditionalFormatting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09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5" defaultRowHeight="15" customHeight="1"/>
  <cols>
    <col min="1" max="1" width="24" customWidth="1"/>
    <col min="2" max="2" width="6.6640625" customWidth="1"/>
    <col min="3" max="3" width="6.33203125" customWidth="1"/>
    <col min="4" max="4" width="6.5" customWidth="1"/>
    <col min="5" max="5" width="6.6640625" customWidth="1"/>
    <col min="6" max="6" width="6.5" customWidth="1"/>
    <col min="7" max="7" width="7.33203125" customWidth="1"/>
    <col min="8" max="8" width="11.5" customWidth="1"/>
    <col min="9" max="9" width="12" customWidth="1"/>
    <col min="10" max="10" width="8.83203125" customWidth="1"/>
    <col min="11" max="11" width="10.33203125" customWidth="1"/>
    <col min="12" max="12" width="9.1640625" customWidth="1"/>
    <col min="13" max="13" width="26" customWidth="1"/>
    <col min="14" max="14" width="113.1640625" customWidth="1"/>
  </cols>
  <sheetData>
    <row r="1" spans="1:14" ht="46.5" customHeight="1">
      <c r="A1" s="90" t="s">
        <v>0</v>
      </c>
      <c r="B1" s="91"/>
      <c r="C1" s="92"/>
      <c r="D1" s="279" t="s">
        <v>1</v>
      </c>
      <c r="E1" s="280"/>
      <c r="F1" s="92"/>
      <c r="G1" s="93"/>
      <c r="H1" s="94" t="s">
        <v>2</v>
      </c>
      <c r="I1" s="94" t="s">
        <v>3</v>
      </c>
      <c r="J1" s="94" t="s">
        <v>4</v>
      </c>
      <c r="K1" s="94" t="s">
        <v>5</v>
      </c>
      <c r="L1" s="94" t="s">
        <v>117</v>
      </c>
      <c r="M1" s="91" t="s">
        <v>7</v>
      </c>
      <c r="N1" s="95" t="s">
        <v>8</v>
      </c>
    </row>
    <row r="2" spans="1:14" ht="14.25" customHeight="1">
      <c r="A2" s="96" t="s">
        <v>118</v>
      </c>
      <c r="B2" s="97">
        <v>1</v>
      </c>
      <c r="C2" s="97">
        <v>2</v>
      </c>
      <c r="D2" s="97">
        <v>3</v>
      </c>
      <c r="E2" s="97">
        <v>4</v>
      </c>
      <c r="F2" s="97">
        <v>5</v>
      </c>
      <c r="G2" s="97">
        <v>6</v>
      </c>
      <c r="H2" s="97"/>
      <c r="I2" s="97"/>
      <c r="J2" s="97"/>
      <c r="K2" s="97"/>
      <c r="L2" s="97"/>
      <c r="M2" s="98"/>
      <c r="N2" s="99" t="s">
        <v>119</v>
      </c>
    </row>
    <row r="3" spans="1:14" ht="14.25" customHeight="1">
      <c r="A3" s="100" t="s">
        <v>120</v>
      </c>
      <c r="B3" s="101"/>
      <c r="C3" s="101"/>
      <c r="D3" s="101"/>
      <c r="E3" s="101"/>
      <c r="F3" s="101"/>
      <c r="G3" s="101"/>
      <c r="H3" s="101">
        <v>0</v>
      </c>
      <c r="I3" s="101">
        <v>0</v>
      </c>
      <c r="J3" s="101">
        <v>14</v>
      </c>
      <c r="K3" s="101">
        <f t="shared" ref="K3:K8" si="0">J3-H3-I3+L3</f>
        <v>14</v>
      </c>
      <c r="L3" s="101"/>
      <c r="M3" s="102"/>
      <c r="N3" s="103" t="s">
        <v>12</v>
      </c>
    </row>
    <row r="4" spans="1:14" ht="14.25" customHeight="1">
      <c r="A4" s="100" t="s">
        <v>121</v>
      </c>
      <c r="B4" s="101"/>
      <c r="C4" s="101"/>
      <c r="D4" s="101"/>
      <c r="E4" s="101"/>
      <c r="F4" s="101"/>
      <c r="G4" s="101"/>
      <c r="H4" s="101">
        <v>0</v>
      </c>
      <c r="I4" s="101">
        <v>0</v>
      </c>
      <c r="J4" s="101">
        <v>9</v>
      </c>
      <c r="K4" s="101">
        <f t="shared" si="0"/>
        <v>9</v>
      </c>
      <c r="L4" s="101"/>
      <c r="M4" s="102"/>
      <c r="N4" s="103" t="s">
        <v>122</v>
      </c>
    </row>
    <row r="5" spans="1:14" ht="14.25" customHeight="1">
      <c r="A5" s="100" t="s">
        <v>123</v>
      </c>
      <c r="B5" s="101"/>
      <c r="C5" s="101"/>
      <c r="D5" s="101"/>
      <c r="E5" s="101"/>
      <c r="F5" s="101"/>
      <c r="G5" s="101"/>
      <c r="H5" s="101">
        <v>0</v>
      </c>
      <c r="I5" s="101">
        <v>0</v>
      </c>
      <c r="J5" s="101">
        <v>10</v>
      </c>
      <c r="K5" s="101">
        <f t="shared" si="0"/>
        <v>10</v>
      </c>
      <c r="L5" s="101"/>
      <c r="M5" s="102"/>
      <c r="N5" s="103" t="s">
        <v>124</v>
      </c>
    </row>
    <row r="6" spans="1:14" ht="14.25" customHeight="1">
      <c r="A6" s="100" t="s">
        <v>125</v>
      </c>
      <c r="B6" s="101"/>
      <c r="C6" s="101"/>
      <c r="D6" s="101"/>
      <c r="E6" s="101"/>
      <c r="F6" s="101"/>
      <c r="G6" s="101"/>
      <c r="H6" s="101">
        <v>0</v>
      </c>
      <c r="I6" s="101">
        <v>0</v>
      </c>
      <c r="J6" s="101">
        <v>8</v>
      </c>
      <c r="K6" s="101">
        <f t="shared" si="0"/>
        <v>8</v>
      </c>
      <c r="L6" s="101"/>
      <c r="M6" s="102"/>
      <c r="N6" s="103" t="s">
        <v>126</v>
      </c>
    </row>
    <row r="7" spans="1:14" ht="14.25" customHeight="1">
      <c r="A7" s="100" t="s">
        <v>127</v>
      </c>
      <c r="B7" s="104"/>
      <c r="C7" s="104"/>
      <c r="D7" s="104"/>
      <c r="E7" s="104"/>
      <c r="F7" s="104"/>
      <c r="G7" s="104"/>
      <c r="H7" s="101">
        <v>0</v>
      </c>
      <c r="I7" s="101">
        <v>0</v>
      </c>
      <c r="J7" s="101">
        <v>5</v>
      </c>
      <c r="K7" s="101">
        <f t="shared" si="0"/>
        <v>5</v>
      </c>
      <c r="L7" s="101"/>
      <c r="M7" s="102"/>
      <c r="N7" s="103" t="s">
        <v>22</v>
      </c>
    </row>
    <row r="8" spans="1:14" ht="14.25" customHeight="1">
      <c r="A8" s="100" t="s">
        <v>128</v>
      </c>
      <c r="B8" s="101"/>
      <c r="C8" s="101"/>
      <c r="D8" s="101"/>
      <c r="E8" s="101"/>
      <c r="F8" s="101"/>
      <c r="G8" s="101"/>
      <c r="H8" s="101">
        <v>0</v>
      </c>
      <c r="I8" s="101">
        <v>0</v>
      </c>
      <c r="J8" s="101">
        <v>14</v>
      </c>
      <c r="K8" s="101">
        <f t="shared" si="0"/>
        <v>14</v>
      </c>
      <c r="L8" s="101"/>
      <c r="M8" s="102"/>
      <c r="N8" s="103" t="s">
        <v>129</v>
      </c>
    </row>
    <row r="9" spans="1:14" ht="14.25" hidden="1" customHeight="1">
      <c r="A9" s="100" t="s">
        <v>130</v>
      </c>
      <c r="B9" s="101"/>
      <c r="C9" s="101"/>
      <c r="D9" s="101"/>
      <c r="E9" s="101"/>
      <c r="F9" s="101"/>
      <c r="G9" s="101"/>
      <c r="H9" s="101">
        <v>0</v>
      </c>
      <c r="I9" s="101">
        <v>0</v>
      </c>
      <c r="J9" s="101"/>
      <c r="K9" s="101"/>
      <c r="L9" s="101"/>
      <c r="M9" s="102"/>
      <c r="N9" s="103" t="s">
        <v>131</v>
      </c>
    </row>
    <row r="10" spans="1:14" ht="14.25" hidden="1" customHeight="1">
      <c r="A10" s="100" t="s">
        <v>132</v>
      </c>
      <c r="B10" s="101"/>
      <c r="C10" s="101"/>
      <c r="D10" s="101"/>
      <c r="E10" s="101"/>
      <c r="F10" s="101"/>
      <c r="G10" s="101"/>
      <c r="H10" s="101">
        <v>0</v>
      </c>
      <c r="I10" s="101">
        <v>0</v>
      </c>
      <c r="J10" s="101"/>
      <c r="K10" s="101"/>
      <c r="L10" s="101"/>
      <c r="M10" s="102"/>
    </row>
    <row r="11" spans="1:14" ht="14.25" hidden="1" customHeight="1">
      <c r="A11" s="100" t="s">
        <v>133</v>
      </c>
      <c r="B11" s="101"/>
      <c r="C11" s="101"/>
      <c r="D11" s="101"/>
      <c r="E11" s="101"/>
      <c r="F11" s="101"/>
      <c r="G11" s="101"/>
      <c r="H11" s="101">
        <v>0</v>
      </c>
      <c r="I11" s="101">
        <v>0</v>
      </c>
      <c r="J11" s="101"/>
      <c r="K11" s="101"/>
      <c r="L11" s="101"/>
      <c r="M11" s="102"/>
    </row>
    <row r="12" spans="1:14" ht="14.25" hidden="1" customHeight="1">
      <c r="A12" s="100" t="s">
        <v>134</v>
      </c>
      <c r="B12" s="101"/>
      <c r="C12" s="101"/>
      <c r="D12" s="101"/>
      <c r="E12" s="101"/>
      <c r="F12" s="101"/>
      <c r="G12" s="101"/>
      <c r="H12" s="101">
        <v>0</v>
      </c>
      <c r="I12" s="101">
        <v>0</v>
      </c>
      <c r="J12" s="101"/>
      <c r="K12" s="101"/>
      <c r="L12" s="101"/>
      <c r="M12" s="102"/>
    </row>
    <row r="13" spans="1:14" ht="14.25" customHeight="1">
      <c r="A13" s="100" t="s">
        <v>135</v>
      </c>
      <c r="B13" s="101"/>
      <c r="C13" s="101"/>
      <c r="D13" s="101"/>
      <c r="E13" s="101"/>
      <c r="F13" s="101"/>
      <c r="G13" s="101"/>
      <c r="H13" s="101">
        <v>0</v>
      </c>
      <c r="I13" s="101">
        <v>0</v>
      </c>
      <c r="J13" s="101">
        <v>7</v>
      </c>
      <c r="K13" s="101">
        <f t="shared" ref="K13:K16" si="1">J13-H13-I13+L13</f>
        <v>7</v>
      </c>
      <c r="L13" s="101"/>
      <c r="M13" s="102"/>
    </row>
    <row r="14" spans="1:14" ht="14.25" customHeight="1">
      <c r="A14" s="100" t="s">
        <v>136</v>
      </c>
      <c r="B14" s="101"/>
      <c r="C14" s="101"/>
      <c r="D14" s="101"/>
      <c r="E14" s="101"/>
      <c r="F14" s="101"/>
      <c r="G14" s="101"/>
      <c r="H14" s="101">
        <v>0</v>
      </c>
      <c r="I14" s="101">
        <v>0</v>
      </c>
      <c r="J14" s="101">
        <v>17</v>
      </c>
      <c r="K14" s="101">
        <f t="shared" si="1"/>
        <v>17</v>
      </c>
      <c r="L14" s="101"/>
      <c r="M14" s="105"/>
    </row>
    <row r="15" spans="1:14" ht="14.25" customHeight="1">
      <c r="A15" s="100" t="s">
        <v>137</v>
      </c>
      <c r="B15" s="101"/>
      <c r="C15" s="101"/>
      <c r="D15" s="101"/>
      <c r="E15" s="101"/>
      <c r="F15" s="101"/>
      <c r="G15" s="101"/>
      <c r="H15" s="101">
        <v>0</v>
      </c>
      <c r="I15" s="101">
        <v>0</v>
      </c>
      <c r="J15" s="101">
        <v>11</v>
      </c>
      <c r="K15" s="101">
        <f t="shared" si="1"/>
        <v>11</v>
      </c>
      <c r="L15" s="101"/>
      <c r="M15" s="105"/>
    </row>
    <row r="16" spans="1:14">
      <c r="A16" s="100" t="s">
        <v>138</v>
      </c>
      <c r="B16" s="101"/>
      <c r="C16" s="101"/>
      <c r="D16" s="101"/>
      <c r="E16" s="101"/>
      <c r="F16" s="101"/>
      <c r="G16" s="101"/>
      <c r="H16" s="101">
        <v>0</v>
      </c>
      <c r="I16" s="101">
        <v>0</v>
      </c>
      <c r="J16" s="101">
        <v>7</v>
      </c>
      <c r="K16" s="101">
        <f t="shared" si="1"/>
        <v>7</v>
      </c>
      <c r="L16" s="101"/>
      <c r="M16" s="105"/>
    </row>
    <row r="17" spans="1:13" ht="14.25" customHeight="1">
      <c r="A17" s="106" t="s">
        <v>139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107"/>
    </row>
    <row r="18" spans="1:13" ht="14.25" customHeight="1">
      <c r="A18" s="100" t="s">
        <v>140</v>
      </c>
      <c r="B18" s="101"/>
      <c r="C18" s="101"/>
      <c r="D18" s="101"/>
      <c r="E18" s="101"/>
      <c r="F18" s="101"/>
      <c r="G18" s="101"/>
      <c r="H18" s="101">
        <v>0</v>
      </c>
      <c r="I18" s="101">
        <v>0</v>
      </c>
      <c r="J18" s="101">
        <v>18</v>
      </c>
      <c r="K18" s="101">
        <f>J18-H18-I18+L18</f>
        <v>18</v>
      </c>
      <c r="L18" s="101"/>
      <c r="M18" s="105"/>
    </row>
    <row r="19" spans="1:13" ht="14.25" hidden="1" customHeight="1">
      <c r="A19" s="100" t="s">
        <v>141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5"/>
    </row>
    <row r="20" spans="1:13" ht="14.25" hidden="1" customHeight="1">
      <c r="A20" s="100" t="s">
        <v>142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5"/>
    </row>
    <row r="21" spans="1:13" ht="14.25" hidden="1" customHeight="1">
      <c r="A21" s="100" t="s">
        <v>143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5"/>
    </row>
    <row r="22" spans="1:13" ht="14.25" hidden="1" customHeight="1">
      <c r="A22" s="100" t="s">
        <v>144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5"/>
    </row>
    <row r="23" spans="1:13" ht="14.25" customHeight="1">
      <c r="A23" s="100" t="s">
        <v>145</v>
      </c>
      <c r="B23" s="101"/>
      <c r="C23" s="101"/>
      <c r="D23" s="101"/>
      <c r="E23" s="101"/>
      <c r="F23" s="101"/>
      <c r="G23" s="101"/>
      <c r="H23" s="101">
        <v>0</v>
      </c>
      <c r="I23" s="101">
        <v>0</v>
      </c>
      <c r="J23" s="101">
        <v>14</v>
      </c>
      <c r="K23" s="101">
        <f t="shared" ref="K23:K24" si="2">J23-H23-I23+L23</f>
        <v>14</v>
      </c>
      <c r="L23" s="101"/>
      <c r="M23" s="105"/>
    </row>
    <row r="24" spans="1:13">
      <c r="A24" s="100" t="s">
        <v>146</v>
      </c>
      <c r="B24" s="101"/>
      <c r="C24" s="101"/>
      <c r="D24" s="101"/>
      <c r="E24" s="101"/>
      <c r="F24" s="101"/>
      <c r="G24" s="101"/>
      <c r="H24" s="101">
        <v>0</v>
      </c>
      <c r="I24" s="101">
        <v>0</v>
      </c>
      <c r="J24" s="101">
        <v>14</v>
      </c>
      <c r="K24" s="101">
        <f t="shared" si="2"/>
        <v>14</v>
      </c>
      <c r="L24" s="101"/>
      <c r="M24" s="105"/>
    </row>
    <row r="25" spans="1:13">
      <c r="A25" s="100"/>
      <c r="B25" s="108"/>
      <c r="C25" s="108"/>
      <c r="D25" s="108"/>
      <c r="E25" s="108"/>
      <c r="F25" s="108"/>
      <c r="G25" s="108"/>
      <c r="H25" s="101"/>
      <c r="I25" s="101"/>
      <c r="J25" s="101"/>
      <c r="K25" s="101"/>
      <c r="L25" s="101"/>
      <c r="M25" s="105"/>
    </row>
    <row r="26" spans="1:13">
      <c r="A26" s="109" t="s">
        <v>147</v>
      </c>
      <c r="B26" s="104"/>
      <c r="C26" s="104"/>
      <c r="D26" s="104"/>
      <c r="E26" s="104"/>
      <c r="F26" s="104"/>
      <c r="G26" s="104"/>
      <c r="H26" s="101">
        <v>0</v>
      </c>
      <c r="I26" s="101">
        <v>0</v>
      </c>
      <c r="J26" s="101">
        <v>3</v>
      </c>
      <c r="K26" s="101">
        <v>3</v>
      </c>
      <c r="L26" s="101"/>
      <c r="M26" s="105"/>
    </row>
    <row r="27" spans="1:13">
      <c r="A27" s="110" t="s">
        <v>148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107"/>
    </row>
    <row r="28" spans="1:13" hidden="1">
      <c r="A28" s="100" t="s">
        <v>77</v>
      </c>
      <c r="B28" s="104"/>
      <c r="C28" s="104"/>
      <c r="D28" s="104"/>
      <c r="E28" s="104"/>
      <c r="F28" s="104"/>
      <c r="G28" s="104"/>
      <c r="H28" s="101">
        <v>0</v>
      </c>
      <c r="I28" s="101">
        <v>0</v>
      </c>
      <c r="J28" s="101"/>
      <c r="K28" s="101"/>
      <c r="L28" s="101"/>
      <c r="M28" s="105"/>
    </row>
    <row r="29" spans="1:13" ht="15.75" hidden="1" customHeight="1">
      <c r="A29" s="100" t="s">
        <v>56</v>
      </c>
      <c r="B29" s="104"/>
      <c r="C29" s="104"/>
      <c r="D29" s="104"/>
      <c r="E29" s="104"/>
      <c r="F29" s="104"/>
      <c r="G29" s="104"/>
      <c r="H29" s="101">
        <v>0</v>
      </c>
      <c r="I29" s="101">
        <v>0</v>
      </c>
      <c r="J29" s="101"/>
      <c r="K29" s="101"/>
      <c r="L29" s="101"/>
      <c r="M29" s="105"/>
    </row>
    <row r="30" spans="1:13" ht="14.25" customHeight="1">
      <c r="A30" s="47" t="s">
        <v>149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107"/>
    </row>
    <row r="31" spans="1:13" ht="14.25" customHeight="1">
      <c r="A31" s="100" t="s">
        <v>150</v>
      </c>
      <c r="B31" s="101"/>
      <c r="C31" s="101"/>
      <c r="D31" s="101"/>
      <c r="E31" s="101"/>
      <c r="F31" s="101"/>
      <c r="G31" s="101"/>
      <c r="H31" s="101">
        <v>0</v>
      </c>
      <c r="I31" s="101">
        <v>0</v>
      </c>
      <c r="J31" s="101">
        <v>2</v>
      </c>
      <c r="K31" s="101">
        <f t="shared" ref="K31:K34" si="3">J31-H31-I31+L31</f>
        <v>2</v>
      </c>
      <c r="L31" s="101"/>
      <c r="M31" s="105"/>
    </row>
    <row r="32" spans="1:13" ht="14.25" customHeight="1">
      <c r="A32" s="100" t="s">
        <v>151</v>
      </c>
      <c r="B32" s="101"/>
      <c r="C32" s="101"/>
      <c r="D32" s="101"/>
      <c r="E32" s="101"/>
      <c r="F32" s="101"/>
      <c r="G32" s="101"/>
      <c r="H32" s="101">
        <v>0</v>
      </c>
      <c r="I32" s="101">
        <v>0</v>
      </c>
      <c r="J32" s="101">
        <v>2</v>
      </c>
      <c r="K32" s="101">
        <f t="shared" si="3"/>
        <v>2</v>
      </c>
      <c r="L32" s="101"/>
      <c r="M32" s="105"/>
    </row>
    <row r="33" spans="1:14" ht="14.25" customHeight="1">
      <c r="A33" s="100" t="s">
        <v>152</v>
      </c>
      <c r="B33" s="104"/>
      <c r="C33" s="104"/>
      <c r="D33" s="104"/>
      <c r="E33" s="104"/>
      <c r="F33" s="104"/>
      <c r="G33" s="104"/>
      <c r="H33" s="101">
        <v>0</v>
      </c>
      <c r="I33" s="101">
        <v>0</v>
      </c>
      <c r="J33" s="101">
        <v>1</v>
      </c>
      <c r="K33" s="101">
        <f t="shared" si="3"/>
        <v>1</v>
      </c>
      <c r="L33" s="101"/>
      <c r="M33" s="105"/>
    </row>
    <row r="34" spans="1:14" ht="14.25" customHeight="1">
      <c r="A34" s="100" t="s">
        <v>153</v>
      </c>
      <c r="B34" s="101"/>
      <c r="C34" s="101"/>
      <c r="D34" s="101"/>
      <c r="E34" s="101"/>
      <c r="F34" s="101"/>
      <c r="G34" s="101"/>
      <c r="H34" s="101">
        <v>0</v>
      </c>
      <c r="I34" s="101">
        <v>0</v>
      </c>
      <c r="J34" s="101">
        <v>3</v>
      </c>
      <c r="K34" s="101">
        <f t="shared" si="3"/>
        <v>3</v>
      </c>
      <c r="L34" s="101"/>
      <c r="M34" s="105"/>
    </row>
    <row r="35" spans="1:14" ht="15.75" customHeight="1">
      <c r="A35" s="111" t="s">
        <v>76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107"/>
    </row>
    <row r="36" spans="1:14" ht="15.75" hidden="1" customHeight="1">
      <c r="A36" s="112" t="s">
        <v>77</v>
      </c>
      <c r="B36" s="101"/>
      <c r="C36" s="101"/>
      <c r="D36" s="101"/>
      <c r="E36" s="101"/>
      <c r="F36" s="101"/>
      <c r="G36" s="101"/>
      <c r="H36" s="101">
        <v>0</v>
      </c>
      <c r="I36" s="101">
        <v>0</v>
      </c>
      <c r="J36" s="101"/>
      <c r="K36" s="101"/>
      <c r="L36" s="101"/>
      <c r="M36" s="105"/>
    </row>
    <row r="37" spans="1:14" ht="15.75" hidden="1" customHeight="1">
      <c r="A37" s="112" t="s">
        <v>56</v>
      </c>
      <c r="B37" s="101"/>
      <c r="C37" s="101"/>
      <c r="D37" s="101"/>
      <c r="E37" s="101"/>
      <c r="F37" s="101"/>
      <c r="G37" s="101"/>
      <c r="H37" s="101">
        <v>0</v>
      </c>
      <c r="I37" s="101">
        <v>0</v>
      </c>
      <c r="J37" s="101"/>
      <c r="K37" s="101"/>
      <c r="L37" s="101"/>
      <c r="M37" s="105"/>
    </row>
    <row r="38" spans="1:14" ht="14.25" customHeight="1">
      <c r="A38" s="113"/>
      <c r="B38" s="85"/>
      <c r="C38" s="85"/>
      <c r="D38" s="85"/>
      <c r="E38" s="114"/>
      <c r="F38" s="115" t="s">
        <v>154</v>
      </c>
      <c r="G38" s="116"/>
      <c r="H38" s="117">
        <f t="shared" ref="H38:I38" si="4">SUM(H2:H37)</f>
        <v>0</v>
      </c>
      <c r="I38" s="117">
        <f t="shared" si="4"/>
        <v>0</v>
      </c>
      <c r="J38" s="85"/>
      <c r="K38" s="85"/>
      <c r="L38" s="85"/>
    </row>
    <row r="39" spans="1:14" ht="26.25" customHeight="1">
      <c r="A39" s="113"/>
      <c r="B39" s="85"/>
      <c r="C39" s="85"/>
      <c r="D39" s="85"/>
      <c r="E39" s="118"/>
      <c r="F39" s="118" t="s">
        <v>155</v>
      </c>
      <c r="G39" s="119"/>
      <c r="H39" s="119">
        <f>H38*3</f>
        <v>0</v>
      </c>
      <c r="I39" s="119"/>
      <c r="J39" s="85"/>
      <c r="K39" s="85"/>
      <c r="L39" s="85"/>
    </row>
    <row r="40" spans="1:14" ht="62.25" customHeight="1">
      <c r="A40" s="120" t="s">
        <v>156</v>
      </c>
      <c r="B40" s="121"/>
      <c r="C40" s="122"/>
      <c r="D40" s="122"/>
      <c r="E40" s="123"/>
      <c r="F40" s="123"/>
      <c r="G40" s="123"/>
      <c r="H40" s="124"/>
      <c r="I40" s="124"/>
      <c r="J40" s="85"/>
      <c r="K40" s="85"/>
      <c r="L40" s="85"/>
    </row>
    <row r="41" spans="1:14" ht="14.25" customHeight="1">
      <c r="A41" s="125" t="s">
        <v>157</v>
      </c>
      <c r="B41" s="126">
        <v>0</v>
      </c>
      <c r="C41" s="127"/>
      <c r="D41" s="127"/>
      <c r="E41" s="123"/>
      <c r="F41" s="123"/>
      <c r="G41" s="123"/>
      <c r="H41" s="124"/>
      <c r="I41" s="128"/>
      <c r="J41" s="85"/>
      <c r="K41" s="85"/>
      <c r="L41" s="85"/>
    </row>
    <row r="42" spans="1:14" ht="14.25" customHeight="1">
      <c r="A42" s="125" t="s">
        <v>158</v>
      </c>
      <c r="B42" s="126"/>
      <c r="C42" s="127"/>
      <c r="D42" s="127"/>
      <c r="E42" s="127"/>
      <c r="F42" s="127"/>
      <c r="G42" s="127"/>
      <c r="H42" s="85"/>
      <c r="I42" s="85"/>
      <c r="J42" s="85"/>
      <c r="K42" s="85"/>
      <c r="L42" s="85"/>
    </row>
    <row r="43" spans="1:14" ht="14.25" customHeight="1">
      <c r="A43" s="125" t="s">
        <v>159</v>
      </c>
      <c r="B43" s="126"/>
      <c r="C43" s="127"/>
      <c r="D43" s="127"/>
      <c r="E43" s="127"/>
      <c r="F43" s="127"/>
      <c r="G43" s="127"/>
      <c r="H43" s="85"/>
      <c r="I43" s="85"/>
      <c r="J43" s="85"/>
      <c r="K43" s="85"/>
      <c r="L43" s="85"/>
    </row>
    <row r="44" spans="1:14" ht="14.25" customHeight="1">
      <c r="A44" s="125" t="s">
        <v>160</v>
      </c>
      <c r="B44" s="126"/>
      <c r="C44" s="127"/>
      <c r="D44" s="127"/>
      <c r="E44" s="127"/>
      <c r="F44" s="127"/>
      <c r="G44" s="127"/>
      <c r="H44" s="85"/>
      <c r="I44" s="85"/>
      <c r="J44" s="85"/>
      <c r="K44" s="85"/>
      <c r="L44" s="85"/>
    </row>
    <row r="45" spans="1:14" ht="14.25" customHeight="1">
      <c r="A45" s="125" t="s">
        <v>161</v>
      </c>
      <c r="B45" s="126"/>
      <c r="C45" s="127"/>
      <c r="D45" s="127"/>
      <c r="E45" s="127"/>
      <c r="F45" s="127"/>
      <c r="G45" s="127"/>
      <c r="H45" s="85"/>
      <c r="I45" s="85"/>
      <c r="J45" s="85"/>
      <c r="K45" s="85"/>
      <c r="L45" s="85"/>
    </row>
    <row r="46" spans="1:14" ht="14.25" customHeight="1">
      <c r="A46" s="125" t="s">
        <v>162</v>
      </c>
      <c r="B46" s="126"/>
      <c r="C46" s="127"/>
      <c r="D46" s="127"/>
      <c r="E46" s="127"/>
      <c r="F46" s="127"/>
      <c r="G46" s="127"/>
      <c r="H46" s="85"/>
      <c r="I46" s="85"/>
      <c r="J46" s="85"/>
      <c r="K46" s="85"/>
      <c r="L46" s="85"/>
    </row>
    <row r="47" spans="1:14" ht="14.25" customHeight="1">
      <c r="A47" s="125"/>
      <c r="B47" s="126"/>
      <c r="C47" s="127"/>
      <c r="D47" s="127"/>
      <c r="E47" s="127"/>
      <c r="F47" s="127"/>
      <c r="G47" s="127"/>
      <c r="H47" s="85"/>
      <c r="I47" s="85"/>
      <c r="J47" s="85"/>
      <c r="K47" s="85"/>
      <c r="L47" s="85"/>
    </row>
    <row r="48" spans="1:14" ht="24.75" customHeight="1">
      <c r="A48" s="129" t="s">
        <v>154</v>
      </c>
      <c r="B48" s="130">
        <f>SUM(B39:B47)</f>
        <v>0</v>
      </c>
      <c r="C48" s="131"/>
      <c r="D48" s="132"/>
      <c r="E48" s="133" t="s">
        <v>163</v>
      </c>
      <c r="F48" s="132"/>
      <c r="G48" s="132"/>
      <c r="H48" s="134">
        <f>H39-B48</f>
        <v>0</v>
      </c>
      <c r="I48" s="85"/>
      <c r="J48" s="85"/>
      <c r="K48" s="85"/>
      <c r="L48" s="85"/>
      <c r="N48" s="103"/>
    </row>
    <row r="49" spans="1:14" ht="14.25" customHeight="1">
      <c r="A49" s="113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N49" s="103"/>
    </row>
    <row r="50" spans="1:14" ht="14.25" customHeight="1">
      <c r="A50" s="113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N50" s="135" t="s">
        <v>164</v>
      </c>
    </row>
    <row r="51" spans="1:14" ht="14.25" customHeight="1">
      <c r="A51" s="113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</row>
    <row r="52" spans="1:14" ht="14.25" customHeight="1">
      <c r="A52" s="113"/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</row>
    <row r="53" spans="1:14" ht="14.25" customHeight="1">
      <c r="A53" s="113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</row>
    <row r="54" spans="1:14" ht="14.25" customHeight="1">
      <c r="A54" s="113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</row>
    <row r="55" spans="1:14" ht="14.25" customHeight="1">
      <c r="A55" s="113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</row>
    <row r="56" spans="1:14" ht="14.25" customHeight="1">
      <c r="A56" s="113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</row>
    <row r="57" spans="1:14" ht="14.25" customHeight="1">
      <c r="A57" s="113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</row>
    <row r="58" spans="1:14" ht="14.25" customHeight="1">
      <c r="A58" s="113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</row>
    <row r="59" spans="1:14" ht="14.25" customHeight="1">
      <c r="A59" s="113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</row>
    <row r="60" spans="1:14" ht="14.25" customHeight="1">
      <c r="A60" s="113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</row>
    <row r="61" spans="1:14" ht="14.25" customHeight="1">
      <c r="A61" s="113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</row>
    <row r="62" spans="1:14" ht="14.25" customHeight="1">
      <c r="A62" s="113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</row>
    <row r="63" spans="1:14" ht="14.25" customHeight="1">
      <c r="A63" s="113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</row>
    <row r="64" spans="1:14" ht="14.25" customHeight="1">
      <c r="A64" s="113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</row>
    <row r="65" spans="1:12" ht="14.25" customHeight="1">
      <c r="A65" s="113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</row>
    <row r="66" spans="1:12" ht="14.25" customHeight="1">
      <c r="A66" s="113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</row>
    <row r="67" spans="1:12" ht="14.25" customHeight="1">
      <c r="A67" s="113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</row>
    <row r="68" spans="1:12" ht="14.25" customHeight="1">
      <c r="A68" s="113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</row>
    <row r="69" spans="1:12" ht="14.25" customHeight="1">
      <c r="A69" s="113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</row>
    <row r="70" spans="1:12" ht="14.25" customHeight="1">
      <c r="A70" s="113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</row>
    <row r="71" spans="1:12" ht="14.25" customHeight="1">
      <c r="A71" s="113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</row>
    <row r="72" spans="1:12" ht="14.25" customHeight="1">
      <c r="A72" s="113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</row>
    <row r="73" spans="1:12" ht="14.25" customHeight="1">
      <c r="A73" s="113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</row>
    <row r="74" spans="1:12" ht="14.25" customHeight="1">
      <c r="A74" s="113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</row>
    <row r="75" spans="1:12" ht="14.25" customHeight="1">
      <c r="A75" s="113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</row>
    <row r="76" spans="1:12" ht="14.25" customHeight="1">
      <c r="A76" s="113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</row>
    <row r="77" spans="1:12" ht="14.25" customHeight="1">
      <c r="A77" s="113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</row>
    <row r="78" spans="1:12" ht="14.25" customHeight="1">
      <c r="A78" s="113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</row>
    <row r="79" spans="1:12" ht="14.25" customHeight="1">
      <c r="A79" s="113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</row>
    <row r="80" spans="1:12" ht="14.25" customHeight="1">
      <c r="A80" s="113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</row>
    <row r="81" spans="1:12" ht="14.25" customHeight="1">
      <c r="A81" s="113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</row>
    <row r="82" spans="1:12" ht="14.25" customHeight="1">
      <c r="A82" s="113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</row>
    <row r="83" spans="1:12" ht="14.25" customHeight="1">
      <c r="A83" s="113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</row>
    <row r="84" spans="1:12" ht="14.25" customHeight="1">
      <c r="A84" s="113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</row>
    <row r="85" spans="1:12" ht="14.25" customHeight="1">
      <c r="A85" s="113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</row>
    <row r="86" spans="1:12" ht="14.25" customHeight="1">
      <c r="A86" s="113"/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</row>
    <row r="87" spans="1:12" ht="14.25" customHeight="1">
      <c r="A87" s="113"/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</row>
    <row r="88" spans="1:12" ht="14.25" customHeight="1">
      <c r="A88" s="113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</row>
    <row r="89" spans="1:12" ht="14.25" customHeight="1">
      <c r="A89" s="113"/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</row>
    <row r="90" spans="1:12" ht="14.25" customHeight="1">
      <c r="A90" s="113"/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</row>
    <row r="91" spans="1:12" ht="14.25" customHeight="1">
      <c r="A91" s="113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</row>
    <row r="92" spans="1:12" ht="14.25" customHeight="1">
      <c r="A92" s="113"/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</row>
    <row r="93" spans="1:12" ht="14.25" customHeight="1">
      <c r="A93" s="113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</row>
    <row r="94" spans="1:12" ht="14.25" customHeight="1">
      <c r="A94" s="113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</row>
    <row r="95" spans="1:12" ht="14.25" customHeight="1">
      <c r="A95" s="113"/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</row>
    <row r="96" spans="1:12" ht="14.25" customHeight="1">
      <c r="A96" s="113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</row>
    <row r="97" spans="1:12" ht="14.25" customHeight="1">
      <c r="A97" s="113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</row>
    <row r="98" spans="1:12" ht="14.25" customHeight="1">
      <c r="A98" s="113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</row>
    <row r="99" spans="1:12" ht="14.25" customHeight="1">
      <c r="A99" s="113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</row>
    <row r="100" spans="1:12" ht="14.25" customHeight="1">
      <c r="A100" s="113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</row>
    <row r="101" spans="1:12" ht="14.25" customHeight="1">
      <c r="A101" s="113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</row>
    <row r="102" spans="1:12" ht="14.25" customHeight="1">
      <c r="A102" s="113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</row>
    <row r="103" spans="1:12" ht="14.25" customHeight="1">
      <c r="A103" s="113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</row>
    <row r="104" spans="1:12" ht="14.25" customHeight="1">
      <c r="A104" s="113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</row>
    <row r="105" spans="1:12" ht="14.25" customHeight="1">
      <c r="A105" s="113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</row>
    <row r="106" spans="1:12" ht="14.25" customHeight="1">
      <c r="A106" s="113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</row>
    <row r="107" spans="1:12" ht="14.25" customHeight="1">
      <c r="A107" s="113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</row>
    <row r="108" spans="1:12" ht="14.25" customHeight="1">
      <c r="A108" s="113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</row>
    <row r="109" spans="1:12" ht="14.25" customHeight="1">
      <c r="A109" s="113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</row>
    <row r="110" spans="1:12" ht="15.75" customHeight="1"/>
    <row r="111" spans="1:12" ht="15.75" customHeight="1"/>
    <row r="112" spans="1: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1">
    <mergeCell ref="D1:E1"/>
  </mergeCells>
  <conditionalFormatting sqref="B3:G6 B8:G16 B18:G24 B31:G32">
    <cfRule type="notContainsBlanks" dxfId="15" priority="1">
      <formula>LEN(TRIM(B3))&gt;0</formula>
    </cfRule>
    <cfRule type="containsBlanks" dxfId="14" priority="2">
      <formula>LEN(TRIM(B3))=0</formula>
    </cfRule>
  </conditionalFormatting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02"/>
  <sheetViews>
    <sheetView workbookViewId="0"/>
  </sheetViews>
  <sheetFormatPr baseColWidth="10" defaultColWidth="14.5" defaultRowHeight="15" customHeight="1"/>
  <cols>
    <col min="1" max="1" width="34.83203125" customWidth="1"/>
    <col min="2" max="3" width="8.83203125" customWidth="1"/>
    <col min="4" max="4" width="1.83203125" hidden="1" customWidth="1"/>
    <col min="5" max="5" width="50.83203125" customWidth="1"/>
    <col min="6" max="7" width="8.83203125" customWidth="1"/>
    <col min="8" max="8" width="33" customWidth="1"/>
    <col min="9" max="9" width="28.5" customWidth="1"/>
    <col min="10" max="14" width="9.1640625" customWidth="1"/>
    <col min="15" max="15" width="66.6640625" customWidth="1"/>
  </cols>
  <sheetData>
    <row r="1" spans="1:16" ht="30" customHeight="1">
      <c r="A1" s="136"/>
      <c r="B1" s="137" t="s">
        <v>165</v>
      </c>
      <c r="C1" s="138"/>
      <c r="D1" s="137"/>
      <c r="E1" s="139" t="s">
        <v>166</v>
      </c>
      <c r="F1" s="85"/>
      <c r="G1" s="85"/>
      <c r="H1" s="85"/>
      <c r="O1" s="140" t="s">
        <v>167</v>
      </c>
    </row>
    <row r="2" spans="1:16" ht="14.25" customHeight="1">
      <c r="A2" s="141" t="s">
        <v>168</v>
      </c>
      <c r="B2" s="142" t="s">
        <v>169</v>
      </c>
      <c r="C2" s="142"/>
      <c r="D2" s="143"/>
      <c r="E2" s="144" t="s">
        <v>170</v>
      </c>
      <c r="F2" s="145" t="s">
        <v>169</v>
      </c>
      <c r="G2" s="146"/>
      <c r="H2" s="147" t="s">
        <v>171</v>
      </c>
      <c r="I2" s="148" t="s">
        <v>172</v>
      </c>
      <c r="J2" s="149" t="s">
        <v>173</v>
      </c>
      <c r="K2" s="149" t="s">
        <v>174</v>
      </c>
      <c r="L2" s="149" t="s">
        <v>175</v>
      </c>
      <c r="M2" s="149" t="s">
        <v>176</v>
      </c>
      <c r="N2" s="150" t="s">
        <v>177</v>
      </c>
    </row>
    <row r="3" spans="1:16" ht="14.25" customHeight="1">
      <c r="A3" s="151" t="s">
        <v>178</v>
      </c>
      <c r="B3" s="152">
        <v>8</v>
      </c>
      <c r="C3" s="152"/>
      <c r="D3" s="153"/>
      <c r="E3" s="154" t="s">
        <v>179</v>
      </c>
      <c r="F3" s="155"/>
      <c r="G3" s="156"/>
      <c r="H3" s="157"/>
      <c r="I3" s="158"/>
      <c r="J3" s="159"/>
      <c r="K3" s="159"/>
      <c r="L3" s="159"/>
      <c r="M3" s="159"/>
      <c r="N3" s="160"/>
      <c r="O3" s="161" t="s">
        <v>180</v>
      </c>
    </row>
    <row r="4" spans="1:16" ht="14.25" customHeight="1">
      <c r="A4" s="151" t="s">
        <v>181</v>
      </c>
      <c r="B4" s="152">
        <v>6</v>
      </c>
      <c r="C4" s="152"/>
      <c r="D4" s="153"/>
      <c r="E4" s="158" t="s">
        <v>182</v>
      </c>
      <c r="F4" s="152">
        <v>7</v>
      </c>
      <c r="G4" s="162"/>
      <c r="H4" s="157"/>
      <c r="I4" s="158"/>
      <c r="J4" s="159"/>
      <c r="K4" s="159"/>
      <c r="L4" s="159"/>
      <c r="M4" s="159"/>
      <c r="N4" s="160"/>
      <c r="O4" s="163" t="s">
        <v>183</v>
      </c>
      <c r="P4" s="164"/>
    </row>
    <row r="5" spans="1:16" ht="14.25" customHeight="1">
      <c r="A5" s="151" t="s">
        <v>184</v>
      </c>
      <c r="B5" s="152">
        <v>10</v>
      </c>
      <c r="C5" s="152"/>
      <c r="D5" s="153"/>
      <c r="E5" s="158" t="s">
        <v>185</v>
      </c>
      <c r="F5" s="152">
        <v>3</v>
      </c>
      <c r="G5" s="162"/>
      <c r="H5" s="157"/>
      <c r="I5" s="158"/>
      <c r="J5" s="159"/>
      <c r="K5" s="159"/>
      <c r="L5" s="159"/>
      <c r="M5" s="159"/>
      <c r="N5" s="160"/>
      <c r="O5" s="103" t="s">
        <v>186</v>
      </c>
    </row>
    <row r="6" spans="1:16" ht="14.25" customHeight="1">
      <c r="A6" s="151" t="s">
        <v>187</v>
      </c>
      <c r="B6" s="152">
        <v>4</v>
      </c>
      <c r="C6" s="152"/>
      <c r="D6" s="153"/>
      <c r="E6" s="158" t="s">
        <v>188</v>
      </c>
      <c r="F6" s="152">
        <v>5</v>
      </c>
      <c r="G6" s="162"/>
      <c r="H6" s="157"/>
      <c r="I6" s="158"/>
      <c r="J6" s="159"/>
      <c r="K6" s="159"/>
      <c r="L6" s="159"/>
      <c r="M6" s="159"/>
      <c r="N6" s="160"/>
      <c r="O6" s="103" t="s">
        <v>189</v>
      </c>
    </row>
    <row r="7" spans="1:16" ht="14.25" customHeight="1">
      <c r="A7" s="151" t="s">
        <v>190</v>
      </c>
      <c r="B7" s="152">
        <v>2</v>
      </c>
      <c r="C7" s="152"/>
      <c r="D7" s="153"/>
      <c r="E7" s="158" t="s">
        <v>191</v>
      </c>
      <c r="F7" s="152">
        <v>2</v>
      </c>
      <c r="G7" s="162"/>
      <c r="H7" s="157"/>
      <c r="I7" s="158"/>
      <c r="J7" s="159"/>
      <c r="K7" s="159"/>
      <c r="L7" s="159"/>
      <c r="M7" s="159"/>
      <c r="N7" s="160"/>
      <c r="O7" s="103" t="s">
        <v>192</v>
      </c>
    </row>
    <row r="8" spans="1:16" ht="14.25" customHeight="1">
      <c r="A8" s="151" t="s">
        <v>193</v>
      </c>
      <c r="B8" s="152">
        <v>4</v>
      </c>
      <c r="C8" s="152"/>
      <c r="D8" s="153"/>
      <c r="E8" s="158" t="s">
        <v>194</v>
      </c>
      <c r="F8" s="152">
        <v>3</v>
      </c>
      <c r="G8" s="162"/>
      <c r="H8" s="157"/>
      <c r="I8" s="158"/>
      <c r="J8" s="159"/>
      <c r="K8" s="159"/>
      <c r="L8" s="159"/>
      <c r="M8" s="159"/>
      <c r="N8" s="160"/>
      <c r="O8" s="103" t="s">
        <v>195</v>
      </c>
    </row>
    <row r="9" spans="1:16" ht="14.25" customHeight="1">
      <c r="A9" s="151" t="s">
        <v>196</v>
      </c>
      <c r="B9" s="152">
        <v>16</v>
      </c>
      <c r="C9" s="152"/>
      <c r="D9" s="153"/>
      <c r="E9" s="158" t="s">
        <v>197</v>
      </c>
      <c r="F9" s="152">
        <v>3</v>
      </c>
      <c r="G9" s="162"/>
      <c r="H9" s="157" t="s">
        <v>198</v>
      </c>
      <c r="I9" s="158"/>
      <c r="J9" s="159"/>
      <c r="K9" s="159"/>
      <c r="L9" s="159"/>
      <c r="M9" s="159"/>
      <c r="N9" s="160"/>
      <c r="O9" s="103" t="s">
        <v>199</v>
      </c>
    </row>
    <row r="10" spans="1:16" ht="14.25" customHeight="1">
      <c r="A10" s="151" t="s">
        <v>200</v>
      </c>
      <c r="B10" s="152">
        <v>2</v>
      </c>
      <c r="C10" s="152"/>
      <c r="D10" s="153"/>
      <c r="E10" s="158" t="s">
        <v>201</v>
      </c>
      <c r="F10" s="165" t="s">
        <v>202</v>
      </c>
      <c r="G10" s="166">
        <f>COUNTIF(H13:H18,"*")</f>
        <v>0</v>
      </c>
      <c r="H10" s="157"/>
      <c r="I10" s="158"/>
      <c r="J10" s="159"/>
      <c r="K10" s="159"/>
      <c r="L10" s="159"/>
      <c r="M10" s="159"/>
      <c r="N10" s="160"/>
      <c r="O10" s="103"/>
    </row>
    <row r="11" spans="1:16" ht="14.25" customHeight="1">
      <c r="A11" s="151" t="s">
        <v>203</v>
      </c>
      <c r="B11" s="152">
        <v>4</v>
      </c>
      <c r="C11" s="152"/>
      <c r="D11" s="153"/>
      <c r="E11" s="158"/>
      <c r="F11" s="152"/>
      <c r="G11" s="162"/>
      <c r="H11" s="167"/>
      <c r="I11" s="158"/>
      <c r="J11" s="159"/>
      <c r="K11" s="159"/>
      <c r="L11" s="159"/>
      <c r="M11" s="159"/>
      <c r="N11" s="159"/>
      <c r="O11" s="135"/>
    </row>
    <row r="12" spans="1:16" ht="14.25" customHeight="1">
      <c r="A12" s="151" t="s">
        <v>204</v>
      </c>
      <c r="B12" s="152">
        <v>2</v>
      </c>
      <c r="C12" s="152"/>
      <c r="D12" s="153"/>
      <c r="E12" s="154" t="s">
        <v>205</v>
      </c>
      <c r="F12" s="155"/>
      <c r="G12" s="156"/>
      <c r="H12" s="168" t="s">
        <v>206</v>
      </c>
      <c r="I12" s="158"/>
      <c r="J12" s="159"/>
      <c r="K12" s="159"/>
      <c r="L12" s="159"/>
      <c r="M12" s="159"/>
      <c r="N12" s="159"/>
      <c r="O12" s="169" t="s">
        <v>207</v>
      </c>
    </row>
    <row r="13" spans="1:16" ht="14.25" customHeight="1">
      <c r="A13" s="151" t="s">
        <v>208</v>
      </c>
      <c r="B13" s="152">
        <v>2</v>
      </c>
      <c r="C13" s="152"/>
      <c r="D13" s="153"/>
      <c r="E13" s="158" t="s">
        <v>209</v>
      </c>
      <c r="F13" s="152">
        <v>25</v>
      </c>
      <c r="G13" s="162"/>
      <c r="H13" s="157"/>
      <c r="I13" s="158"/>
      <c r="J13" s="159"/>
      <c r="K13" s="159"/>
      <c r="L13" s="159"/>
      <c r="M13" s="159"/>
      <c r="N13" s="159"/>
      <c r="O13" s="170" t="s">
        <v>210</v>
      </c>
    </row>
    <row r="14" spans="1:16" ht="14.25" customHeight="1">
      <c r="A14" s="151" t="s">
        <v>211</v>
      </c>
      <c r="B14" s="152">
        <v>4</v>
      </c>
      <c r="C14" s="152"/>
      <c r="D14" s="153"/>
      <c r="E14" s="158" t="s">
        <v>212</v>
      </c>
      <c r="F14" s="152">
        <v>10</v>
      </c>
      <c r="G14" s="162"/>
      <c r="H14" s="157"/>
      <c r="I14" s="158"/>
      <c r="J14" s="159"/>
      <c r="K14" s="159"/>
      <c r="L14" s="159"/>
      <c r="M14" s="159"/>
      <c r="N14" s="159"/>
      <c r="O14" s="170" t="s">
        <v>213</v>
      </c>
    </row>
    <row r="15" spans="1:16" ht="14.25" customHeight="1">
      <c r="A15" s="151" t="s">
        <v>214</v>
      </c>
      <c r="B15" s="152">
        <v>2</v>
      </c>
      <c r="C15" s="152"/>
      <c r="D15" s="153"/>
      <c r="E15" s="158" t="s">
        <v>215</v>
      </c>
      <c r="F15" s="165" t="s">
        <v>216</v>
      </c>
      <c r="G15" s="162"/>
      <c r="H15" s="157"/>
      <c r="I15" s="158"/>
      <c r="J15" s="159"/>
      <c r="K15" s="159"/>
      <c r="L15" s="159"/>
      <c r="M15" s="159"/>
      <c r="N15" s="159"/>
      <c r="O15" s="170" t="s">
        <v>217</v>
      </c>
    </row>
    <row r="16" spans="1:16" ht="14.25" customHeight="1">
      <c r="A16" s="151" t="s">
        <v>218</v>
      </c>
      <c r="B16" s="152">
        <v>12</v>
      </c>
      <c r="C16" s="152"/>
      <c r="D16" s="153"/>
      <c r="E16" s="158" t="s">
        <v>219</v>
      </c>
      <c r="F16" s="152">
        <v>10</v>
      </c>
      <c r="G16" s="162"/>
      <c r="H16" s="157"/>
      <c r="I16" s="158"/>
      <c r="J16" s="159"/>
      <c r="K16" s="159"/>
      <c r="L16" s="159"/>
      <c r="M16" s="159"/>
      <c r="N16" s="159"/>
      <c r="O16" s="170" t="s">
        <v>220</v>
      </c>
    </row>
    <row r="17" spans="1:15" ht="14.25" customHeight="1">
      <c r="A17" s="171" t="s">
        <v>221</v>
      </c>
      <c r="B17" s="172"/>
      <c r="C17" s="172">
        <f>SUM(C3:C16)</f>
        <v>0</v>
      </c>
      <c r="D17" s="173"/>
      <c r="E17" s="158" t="s">
        <v>222</v>
      </c>
      <c r="F17" s="152">
        <v>10</v>
      </c>
      <c r="G17" s="162"/>
      <c r="H17" s="157"/>
      <c r="I17" s="158"/>
      <c r="J17" s="159"/>
      <c r="K17" s="159"/>
      <c r="L17" s="159"/>
      <c r="M17" s="159"/>
      <c r="N17" s="159"/>
      <c r="O17" s="174" t="s">
        <v>223</v>
      </c>
    </row>
    <row r="18" spans="1:15" ht="14.25" customHeight="1">
      <c r="A18" s="175" t="s">
        <v>224</v>
      </c>
      <c r="B18" s="176" t="s">
        <v>169</v>
      </c>
      <c r="C18" s="177"/>
      <c r="D18" s="178"/>
      <c r="E18" s="158" t="s">
        <v>225</v>
      </c>
      <c r="F18" s="152">
        <v>5</v>
      </c>
      <c r="G18" s="162"/>
      <c r="H18" s="85"/>
      <c r="I18" s="158"/>
      <c r="J18" s="159"/>
      <c r="K18" s="159"/>
      <c r="L18" s="159"/>
      <c r="M18" s="159"/>
      <c r="N18" s="159"/>
      <c r="O18" s="174" t="s">
        <v>226</v>
      </c>
    </row>
    <row r="19" spans="1:15" ht="14.25" customHeight="1">
      <c r="A19" s="159" t="s">
        <v>227</v>
      </c>
      <c r="B19" s="152">
        <v>10</v>
      </c>
      <c r="C19" s="152"/>
      <c r="D19" s="179"/>
      <c r="E19" s="158" t="s">
        <v>228</v>
      </c>
      <c r="F19" s="152">
        <v>15</v>
      </c>
      <c r="G19" s="162"/>
      <c r="H19" s="180" t="s">
        <v>229</v>
      </c>
      <c r="I19" s="158"/>
      <c r="J19" s="159"/>
      <c r="K19" s="159"/>
      <c r="L19" s="159"/>
      <c r="M19" s="159"/>
      <c r="N19" s="159"/>
      <c r="O19" s="174" t="s">
        <v>230</v>
      </c>
    </row>
    <row r="20" spans="1:15" ht="14.25" customHeight="1">
      <c r="A20" s="181" t="s">
        <v>231</v>
      </c>
      <c r="B20" s="152">
        <v>15</v>
      </c>
      <c r="C20" s="152"/>
      <c r="D20" s="179"/>
      <c r="E20" s="158" t="s">
        <v>232</v>
      </c>
      <c r="F20" s="152">
        <v>5</v>
      </c>
      <c r="G20" s="162"/>
      <c r="H20" s="157"/>
      <c r="I20" s="158"/>
      <c r="J20" s="159"/>
      <c r="K20" s="159"/>
      <c r="L20" s="159"/>
      <c r="M20" s="159"/>
      <c r="N20" s="159"/>
      <c r="O20" s="174" t="s">
        <v>233</v>
      </c>
    </row>
    <row r="21" spans="1:15" ht="14.25" customHeight="1">
      <c r="A21" s="159" t="s">
        <v>234</v>
      </c>
      <c r="B21" s="152">
        <v>5</v>
      </c>
      <c r="C21" s="152"/>
      <c r="D21" s="179"/>
      <c r="E21" s="158" t="s">
        <v>235</v>
      </c>
      <c r="F21" s="152">
        <v>5</v>
      </c>
      <c r="G21" s="162"/>
      <c r="H21" s="157"/>
      <c r="I21" s="158"/>
      <c r="J21" s="159"/>
      <c r="K21" s="159"/>
      <c r="L21" s="159"/>
      <c r="M21" s="159"/>
      <c r="N21" s="159"/>
      <c r="O21" s="174" t="s">
        <v>236</v>
      </c>
    </row>
    <row r="22" spans="1:15" ht="14.25" customHeight="1">
      <c r="A22" s="159" t="s">
        <v>237</v>
      </c>
      <c r="B22" s="152">
        <v>5</v>
      </c>
      <c r="C22" s="152"/>
      <c r="D22" s="179"/>
      <c r="E22" s="158" t="s">
        <v>238</v>
      </c>
      <c r="F22" s="152">
        <v>15</v>
      </c>
      <c r="G22" s="162"/>
      <c r="H22" s="157"/>
      <c r="I22" s="158"/>
      <c r="J22" s="159">
        <f t="shared" ref="J22:N22" si="0">SUM(J3:J21)</f>
        <v>0</v>
      </c>
      <c r="K22" s="159">
        <f t="shared" si="0"/>
        <v>0</v>
      </c>
      <c r="L22" s="159">
        <f t="shared" si="0"/>
        <v>0</v>
      </c>
      <c r="M22" s="159">
        <f t="shared" si="0"/>
        <v>0</v>
      </c>
      <c r="N22" s="159">
        <f t="shared" si="0"/>
        <v>0</v>
      </c>
      <c r="O22" s="182" t="s">
        <v>239</v>
      </c>
    </row>
    <row r="23" spans="1:15" ht="14.25" customHeight="1">
      <c r="A23" s="183" t="s">
        <v>240</v>
      </c>
      <c r="B23" s="184" t="s">
        <v>241</v>
      </c>
      <c r="C23" s="152"/>
      <c r="D23" s="179"/>
      <c r="E23" s="158" t="s">
        <v>242</v>
      </c>
      <c r="F23" s="152">
        <v>5</v>
      </c>
      <c r="G23" s="162"/>
      <c r="H23" s="157"/>
      <c r="I23" s="158"/>
      <c r="J23" s="159"/>
      <c r="K23" s="159"/>
      <c r="L23" s="159"/>
      <c r="M23" s="159"/>
      <c r="N23" s="159">
        <f>SUM(J22:N22)</f>
        <v>0</v>
      </c>
      <c r="O23" s="170" t="s">
        <v>243</v>
      </c>
    </row>
    <row r="24" spans="1:15" ht="14.25" customHeight="1">
      <c r="A24" s="159" t="s">
        <v>244</v>
      </c>
      <c r="B24" s="152">
        <v>5</v>
      </c>
      <c r="C24" s="152"/>
      <c r="D24" s="179"/>
      <c r="E24" s="158" t="s">
        <v>245</v>
      </c>
      <c r="F24" s="165" t="s">
        <v>202</v>
      </c>
      <c r="G24" s="166">
        <f>COUNTIF(H20:H25,"*")</f>
        <v>0</v>
      </c>
      <c r="H24" s="157"/>
      <c r="I24" s="185" t="s">
        <v>246</v>
      </c>
      <c r="J24" s="186"/>
      <c r="K24" s="186"/>
      <c r="L24" s="186"/>
      <c r="M24" s="186"/>
      <c r="N24" s="186"/>
      <c r="O24" s="170" t="s">
        <v>247</v>
      </c>
    </row>
    <row r="25" spans="1:15" ht="14.25" customHeight="1">
      <c r="A25" s="183" t="s">
        <v>248</v>
      </c>
      <c r="B25" s="152" t="s">
        <v>249</v>
      </c>
      <c r="C25" s="187">
        <f>COUNTIF(I25:I34,"*")*2</f>
        <v>0</v>
      </c>
      <c r="D25" s="179"/>
      <c r="E25" s="154" t="s">
        <v>250</v>
      </c>
      <c r="F25" s="155"/>
      <c r="G25" s="156"/>
      <c r="H25" s="85"/>
      <c r="I25" s="158"/>
      <c r="J25" s="186"/>
      <c r="K25" s="186"/>
      <c r="L25" s="186"/>
      <c r="M25" s="186"/>
      <c r="N25" s="186"/>
      <c r="O25" s="170" t="s">
        <v>251</v>
      </c>
    </row>
    <row r="26" spans="1:15" ht="14.25" customHeight="1">
      <c r="A26" s="159" t="s">
        <v>252</v>
      </c>
      <c r="B26" s="152">
        <v>7</v>
      </c>
      <c r="C26" s="152"/>
      <c r="D26" s="179"/>
      <c r="E26" s="188" t="s">
        <v>196</v>
      </c>
      <c r="F26" s="152">
        <v>3</v>
      </c>
      <c r="G26" s="162"/>
      <c r="H26" s="180" t="s">
        <v>253</v>
      </c>
      <c r="I26" s="158"/>
      <c r="J26" s="186"/>
      <c r="K26" s="186"/>
      <c r="L26" s="186"/>
      <c r="M26" s="186"/>
      <c r="N26" s="186"/>
      <c r="O26" s="182" t="s">
        <v>254</v>
      </c>
    </row>
    <row r="27" spans="1:15" ht="14.25" customHeight="1">
      <c r="A27" s="159" t="s">
        <v>255</v>
      </c>
      <c r="B27" s="152">
        <v>5</v>
      </c>
      <c r="C27" s="152"/>
      <c r="D27" s="179"/>
      <c r="E27" s="158" t="s">
        <v>256</v>
      </c>
      <c r="F27" s="152">
        <v>3</v>
      </c>
      <c r="G27" s="162"/>
      <c r="H27" s="157"/>
      <c r="I27" s="158"/>
      <c r="J27" s="186"/>
      <c r="K27" s="186"/>
      <c r="L27" s="186"/>
      <c r="M27" s="186"/>
      <c r="N27" s="186"/>
      <c r="O27" s="170" t="s">
        <v>257</v>
      </c>
    </row>
    <row r="28" spans="1:15" ht="14.25" customHeight="1">
      <c r="A28" s="159" t="s">
        <v>258</v>
      </c>
      <c r="B28" s="152" t="s">
        <v>259</v>
      </c>
      <c r="C28" s="187">
        <f>COUNTIF(H34:H36,"*")*3</f>
        <v>0</v>
      </c>
      <c r="D28" s="179"/>
      <c r="E28" s="158" t="s">
        <v>260</v>
      </c>
      <c r="F28" s="165" t="s">
        <v>202</v>
      </c>
      <c r="G28" s="166">
        <f>COUNTIF(H27:H30,"*")</f>
        <v>0</v>
      </c>
      <c r="H28" s="157"/>
      <c r="I28" s="158"/>
      <c r="J28" s="186"/>
      <c r="K28" s="186"/>
      <c r="L28" s="186"/>
      <c r="M28" s="186"/>
      <c r="N28" s="186"/>
      <c r="O28" s="170" t="s">
        <v>261</v>
      </c>
    </row>
    <row r="29" spans="1:15" ht="14.25" customHeight="1">
      <c r="A29" s="189" t="s">
        <v>262</v>
      </c>
      <c r="B29" s="190"/>
      <c r="C29" s="190">
        <f>SUM(C19:C28)</f>
        <v>0</v>
      </c>
      <c r="D29" s="179"/>
      <c r="E29" s="191" t="s">
        <v>263</v>
      </c>
      <c r="F29" s="192"/>
      <c r="G29" s="193">
        <f>SUM(G4:G28)</f>
        <v>0</v>
      </c>
      <c r="H29" s="157"/>
      <c r="I29" s="158"/>
      <c r="J29" s="186"/>
      <c r="K29" s="186"/>
      <c r="L29" s="186"/>
      <c r="M29" s="186"/>
      <c r="N29" s="186"/>
      <c r="O29" s="170" t="s">
        <v>264</v>
      </c>
    </row>
    <row r="30" spans="1:15" ht="14.25" customHeight="1">
      <c r="A30" s="194" t="s">
        <v>265</v>
      </c>
      <c r="B30" s="195" t="s">
        <v>169</v>
      </c>
      <c r="C30" s="196"/>
      <c r="D30" s="178"/>
      <c r="E30" s="197" t="s">
        <v>266</v>
      </c>
      <c r="F30" s="198"/>
      <c r="G30" s="199"/>
      <c r="H30" s="85"/>
      <c r="I30" s="158"/>
      <c r="J30" s="186"/>
      <c r="K30" s="186"/>
      <c r="L30" s="186"/>
      <c r="M30" s="186"/>
      <c r="N30" s="186"/>
      <c r="O30" s="170" t="s">
        <v>267</v>
      </c>
    </row>
    <row r="31" spans="1:15" ht="14.25" customHeight="1">
      <c r="A31" s="158" t="s">
        <v>268</v>
      </c>
      <c r="B31" s="152">
        <v>8</v>
      </c>
      <c r="C31" s="162"/>
      <c r="D31" s="178"/>
      <c r="E31" s="200" t="s">
        <v>269</v>
      </c>
      <c r="F31" s="152">
        <v>-20</v>
      </c>
      <c r="G31" s="162"/>
      <c r="H31" s="201" t="s">
        <v>270</v>
      </c>
      <c r="I31" s="158"/>
      <c r="J31" s="186"/>
      <c r="K31" s="186"/>
      <c r="L31" s="186"/>
      <c r="M31" s="186"/>
      <c r="N31" s="186"/>
      <c r="O31" s="202" t="s">
        <v>271</v>
      </c>
    </row>
    <row r="32" spans="1:15" ht="14.25" customHeight="1">
      <c r="A32" s="158" t="s">
        <v>225</v>
      </c>
      <c r="B32" s="152">
        <v>10</v>
      </c>
      <c r="C32" s="162"/>
      <c r="D32" s="178"/>
      <c r="E32" s="203" t="s">
        <v>272</v>
      </c>
      <c r="F32" s="204" t="s">
        <v>273</v>
      </c>
      <c r="G32" s="205">
        <v>0</v>
      </c>
      <c r="H32" s="206"/>
      <c r="I32" s="158"/>
      <c r="J32" s="186"/>
      <c r="K32" s="186"/>
      <c r="L32" s="186"/>
      <c r="M32" s="186"/>
      <c r="N32" s="186"/>
      <c r="O32" s="174" t="s">
        <v>274</v>
      </c>
    </row>
    <row r="33" spans="1:15" ht="14.25" customHeight="1">
      <c r="A33" s="158" t="s">
        <v>196</v>
      </c>
      <c r="B33" s="152">
        <v>10</v>
      </c>
      <c r="C33" s="162"/>
      <c r="D33" s="178"/>
      <c r="E33" s="203" t="s">
        <v>275</v>
      </c>
      <c r="F33" s="204" t="s">
        <v>273</v>
      </c>
      <c r="G33" s="205"/>
      <c r="H33" s="206"/>
      <c r="I33" s="158"/>
      <c r="J33" s="186"/>
      <c r="K33" s="186"/>
      <c r="L33" s="186"/>
      <c r="M33" s="186"/>
      <c r="N33" s="186"/>
      <c r="O33" s="174" t="s">
        <v>276</v>
      </c>
    </row>
    <row r="34" spans="1:15" ht="14.25" customHeight="1">
      <c r="A34" s="158" t="s">
        <v>277</v>
      </c>
      <c r="B34" s="152">
        <v>10</v>
      </c>
      <c r="C34" s="162"/>
      <c r="D34" s="178"/>
      <c r="E34" s="191" t="s">
        <v>278</v>
      </c>
      <c r="F34" s="207"/>
      <c r="G34" s="193">
        <f>SUM(G31:G33)</f>
        <v>0</v>
      </c>
      <c r="H34" s="157"/>
      <c r="I34" s="158"/>
      <c r="J34" s="186"/>
      <c r="K34" s="186"/>
      <c r="L34" s="186"/>
      <c r="M34" s="186"/>
      <c r="N34" s="186"/>
      <c r="O34" s="174" t="s">
        <v>279</v>
      </c>
    </row>
    <row r="35" spans="1:15" ht="14.25" customHeight="1">
      <c r="A35" s="158" t="s">
        <v>280</v>
      </c>
      <c r="B35" s="152">
        <v>6</v>
      </c>
      <c r="C35" s="162"/>
      <c r="D35" s="178"/>
      <c r="E35" s="208" t="s">
        <v>281</v>
      </c>
      <c r="F35" s="209"/>
      <c r="G35" s="210"/>
      <c r="H35" s="157"/>
      <c r="I35" s="211"/>
      <c r="J35" s="186"/>
      <c r="K35" s="186"/>
      <c r="L35" s="186"/>
      <c r="M35" s="186"/>
      <c r="N35" s="186"/>
      <c r="O35" s="174" t="s">
        <v>282</v>
      </c>
    </row>
    <row r="36" spans="1:15" ht="14.25" customHeight="1">
      <c r="A36" s="158" t="s">
        <v>197</v>
      </c>
      <c r="B36" s="152">
        <v>6</v>
      </c>
      <c r="C36" s="162"/>
      <c r="D36" s="178"/>
      <c r="E36" s="200" t="s">
        <v>283</v>
      </c>
      <c r="F36" s="212"/>
      <c r="G36" s="213">
        <f>C17</f>
        <v>0</v>
      </c>
      <c r="H36" s="214"/>
      <c r="I36" s="215"/>
      <c r="J36" s="186"/>
      <c r="K36" s="186"/>
      <c r="L36" s="186"/>
      <c r="M36" s="186"/>
      <c r="N36" s="186"/>
      <c r="O36" s="174" t="s">
        <v>284</v>
      </c>
    </row>
    <row r="37" spans="1:15" ht="14.25" customHeight="1">
      <c r="A37" s="158" t="s">
        <v>285</v>
      </c>
      <c r="B37" s="165" t="s">
        <v>286</v>
      </c>
      <c r="C37" s="166">
        <f>(COUNTIF(H3:H8,"*")*2)</f>
        <v>0</v>
      </c>
      <c r="D37" s="178"/>
      <c r="E37" s="200" t="s">
        <v>287</v>
      </c>
      <c r="F37" s="212"/>
      <c r="G37" s="216">
        <f>C29</f>
        <v>0</v>
      </c>
      <c r="H37" s="217" t="s">
        <v>288</v>
      </c>
      <c r="J37" s="186"/>
      <c r="K37" s="186"/>
      <c r="L37" s="186"/>
      <c r="M37" s="186"/>
      <c r="N37" s="218"/>
    </row>
    <row r="38" spans="1:15" ht="15.75" customHeight="1">
      <c r="A38" s="158" t="s">
        <v>289</v>
      </c>
      <c r="B38" s="165" t="s">
        <v>290</v>
      </c>
      <c r="C38" s="166">
        <f>(COUNTIF(H10:H11,"*")*2)</f>
        <v>0</v>
      </c>
      <c r="D38" s="178"/>
      <c r="E38" s="200" t="s">
        <v>291</v>
      </c>
      <c r="F38" s="212"/>
      <c r="G38" s="219">
        <f>C39</f>
        <v>0</v>
      </c>
      <c r="H38" s="220" t="s">
        <v>292</v>
      </c>
      <c r="I38" s="221" t="s">
        <v>293</v>
      </c>
      <c r="K38" s="281">
        <f>G44</f>
        <v>0</v>
      </c>
      <c r="L38" s="282"/>
      <c r="M38" s="282"/>
      <c r="N38" s="283"/>
    </row>
    <row r="39" spans="1:15" ht="15.75" customHeight="1">
      <c r="A39" s="222" t="s">
        <v>294</v>
      </c>
      <c r="B39" s="204"/>
      <c r="C39" s="205">
        <f>SUM(C31:C36)</f>
        <v>0</v>
      </c>
      <c r="D39" s="178"/>
      <c r="E39" s="200" t="s">
        <v>295</v>
      </c>
      <c r="F39" s="212"/>
      <c r="G39" s="223">
        <f>G29</f>
        <v>0</v>
      </c>
      <c r="H39" s="224" t="s">
        <v>296</v>
      </c>
      <c r="I39" s="225" t="s">
        <v>297</v>
      </c>
      <c r="K39" s="284"/>
      <c r="L39" s="285"/>
      <c r="M39" s="285"/>
      <c r="N39" s="286"/>
    </row>
    <row r="40" spans="1:15" ht="15.75" customHeight="1">
      <c r="A40" s="226"/>
      <c r="B40" s="227"/>
      <c r="C40" s="228"/>
      <c r="D40" s="179"/>
      <c r="E40" s="200" t="s">
        <v>298</v>
      </c>
      <c r="F40" s="212"/>
      <c r="G40" s="229">
        <f>G34</f>
        <v>0</v>
      </c>
      <c r="H40" s="230" t="s">
        <v>299</v>
      </c>
      <c r="I40" s="231" t="s">
        <v>300</v>
      </c>
      <c r="K40" s="284"/>
      <c r="L40" s="285"/>
      <c r="M40" s="285"/>
      <c r="N40" s="286"/>
    </row>
    <row r="41" spans="1:15" ht="15.75" customHeight="1">
      <c r="A41" s="232"/>
      <c r="B41" s="183"/>
      <c r="C41" s="233"/>
      <c r="D41" s="179"/>
      <c r="E41" s="200" t="s">
        <v>301</v>
      </c>
      <c r="F41" s="212"/>
      <c r="G41" s="234">
        <f>'USA Supply &amp; Losses'!H103-'CSA Supply, Losses,Objectives'!H48+C44</f>
        <v>0</v>
      </c>
      <c r="H41" s="235" t="s">
        <v>302</v>
      </c>
      <c r="I41" s="219" t="s">
        <v>303</v>
      </c>
      <c r="K41" s="284"/>
      <c r="L41" s="285"/>
      <c r="M41" s="285"/>
      <c r="N41" s="286"/>
    </row>
    <row r="42" spans="1:15" ht="15.75" customHeight="1">
      <c r="A42" s="232"/>
      <c r="B42" s="183"/>
      <c r="C42" s="233"/>
      <c r="D42" s="179"/>
      <c r="E42" s="200" t="s">
        <v>304</v>
      </c>
      <c r="F42" s="212"/>
      <c r="G42" s="236">
        <f>J36+K36+L36+M36+N36</f>
        <v>0</v>
      </c>
      <c r="H42" s="237" t="s">
        <v>305</v>
      </c>
      <c r="I42" s="238" t="s">
        <v>306</v>
      </c>
      <c r="K42" s="284"/>
      <c r="L42" s="285"/>
      <c r="M42" s="285"/>
      <c r="N42" s="286"/>
    </row>
    <row r="43" spans="1:15" ht="15.75" customHeight="1">
      <c r="A43" s="232"/>
      <c r="B43" s="183"/>
      <c r="C43" s="233"/>
      <c r="D43" s="179"/>
      <c r="E43" s="200" t="s">
        <v>307</v>
      </c>
      <c r="F43" s="239"/>
      <c r="G43" s="240">
        <f>'Turn Record'!I56</f>
        <v>0</v>
      </c>
      <c r="H43" s="241" t="s">
        <v>308</v>
      </c>
      <c r="I43" s="242" t="s">
        <v>309</v>
      </c>
      <c r="K43" s="284"/>
      <c r="L43" s="285"/>
      <c r="M43" s="285"/>
      <c r="N43" s="286"/>
    </row>
    <row r="44" spans="1:15" ht="15.75" customHeight="1">
      <c r="A44" s="191"/>
      <c r="B44" s="243"/>
      <c r="C44" s="193"/>
      <c r="D44" s="179"/>
      <c r="E44" s="244" t="s">
        <v>310</v>
      </c>
      <c r="F44" s="245"/>
      <c r="G44" s="246">
        <f>SUM(G36:G43)</f>
        <v>0</v>
      </c>
      <c r="H44" s="247" t="s">
        <v>311</v>
      </c>
      <c r="I44" s="248" t="s">
        <v>312</v>
      </c>
      <c r="K44" s="287"/>
      <c r="L44" s="288"/>
      <c r="M44" s="288"/>
      <c r="N44" s="289"/>
    </row>
    <row r="45" spans="1:15" ht="14.25" customHeight="1">
      <c r="B45" s="249"/>
      <c r="F45" s="85"/>
      <c r="G45" s="85"/>
      <c r="H45" s="85"/>
    </row>
    <row r="46" spans="1:15" ht="14.25" customHeight="1">
      <c r="B46" s="85"/>
      <c r="C46" s="85"/>
      <c r="F46" s="85"/>
      <c r="G46" s="85"/>
      <c r="H46" s="85"/>
    </row>
    <row r="47" spans="1:15" ht="14.25" customHeight="1">
      <c r="B47" s="85"/>
      <c r="C47" s="85"/>
      <c r="F47" s="85"/>
      <c r="G47" s="85"/>
      <c r="H47" s="85"/>
    </row>
    <row r="48" spans="1:15" ht="14.25" customHeight="1">
      <c r="B48" s="85"/>
      <c r="C48" s="85"/>
      <c r="F48" s="85"/>
      <c r="G48" s="85"/>
      <c r="H48" s="85"/>
    </row>
    <row r="49" spans="2:8" ht="14.25" customHeight="1">
      <c r="B49" s="85"/>
      <c r="C49" s="85"/>
      <c r="F49" s="85"/>
      <c r="G49" s="85"/>
      <c r="H49" s="85"/>
    </row>
    <row r="50" spans="2:8" ht="14.25" customHeight="1">
      <c r="B50" s="85"/>
      <c r="C50" s="85"/>
      <c r="F50" s="85"/>
      <c r="G50" s="85"/>
      <c r="H50" s="85"/>
    </row>
    <row r="51" spans="2:8" ht="14.25" customHeight="1">
      <c r="B51" s="85"/>
      <c r="C51" s="85"/>
      <c r="F51" s="85"/>
      <c r="G51" s="85"/>
      <c r="H51" s="85"/>
    </row>
    <row r="52" spans="2:8" ht="14.25" customHeight="1">
      <c r="B52" s="85"/>
      <c r="C52" s="85"/>
      <c r="F52" s="85"/>
      <c r="G52" s="85"/>
      <c r="H52" s="85"/>
    </row>
    <row r="53" spans="2:8" ht="14.25" customHeight="1">
      <c r="B53" s="85"/>
      <c r="C53" s="85"/>
      <c r="F53" s="85"/>
      <c r="G53" s="85"/>
      <c r="H53" s="85"/>
    </row>
    <row r="54" spans="2:8" ht="14.25" customHeight="1">
      <c r="B54" s="85"/>
      <c r="C54" s="85"/>
      <c r="F54" s="85"/>
      <c r="G54" s="85"/>
      <c r="H54" s="85"/>
    </row>
    <row r="55" spans="2:8" ht="14.25" customHeight="1">
      <c r="B55" s="85"/>
      <c r="C55" s="85"/>
      <c r="F55" s="85"/>
      <c r="G55" s="85"/>
      <c r="H55" s="85"/>
    </row>
    <row r="56" spans="2:8" ht="14.25" customHeight="1">
      <c r="B56" s="85"/>
      <c r="C56" s="85"/>
      <c r="F56" s="85"/>
      <c r="G56" s="85"/>
      <c r="H56" s="85"/>
    </row>
    <row r="57" spans="2:8" ht="14.25" customHeight="1">
      <c r="B57" s="85"/>
      <c r="C57" s="85"/>
      <c r="F57" s="85"/>
      <c r="G57" s="85"/>
      <c r="H57" s="85"/>
    </row>
    <row r="58" spans="2:8" ht="14.25" customHeight="1">
      <c r="B58" s="85"/>
      <c r="C58" s="85"/>
      <c r="F58" s="85"/>
      <c r="G58" s="85"/>
      <c r="H58" s="85"/>
    </row>
    <row r="59" spans="2:8" ht="14.25" customHeight="1">
      <c r="B59" s="85"/>
      <c r="C59" s="85"/>
      <c r="F59" s="85"/>
      <c r="G59" s="85"/>
      <c r="H59" s="85"/>
    </row>
    <row r="60" spans="2:8" ht="14.25" customHeight="1">
      <c r="B60" s="85"/>
      <c r="C60" s="85"/>
      <c r="F60" s="85"/>
      <c r="G60" s="85"/>
      <c r="H60" s="85"/>
    </row>
    <row r="61" spans="2:8" ht="14.25" customHeight="1">
      <c r="B61" s="85"/>
      <c r="C61" s="85"/>
      <c r="F61" s="85"/>
      <c r="G61" s="85"/>
      <c r="H61" s="85"/>
    </row>
    <row r="62" spans="2:8" ht="14.25" customHeight="1">
      <c r="B62" s="85"/>
      <c r="C62" s="85"/>
      <c r="F62" s="85"/>
      <c r="G62" s="85"/>
      <c r="H62" s="85"/>
    </row>
    <row r="63" spans="2:8" ht="14.25" customHeight="1">
      <c r="B63" s="85"/>
      <c r="C63" s="85"/>
      <c r="F63" s="85"/>
      <c r="G63" s="85"/>
      <c r="H63" s="85"/>
    </row>
    <row r="64" spans="2:8" ht="14.25" customHeight="1">
      <c r="B64" s="85"/>
      <c r="C64" s="85"/>
      <c r="F64" s="85"/>
      <c r="G64" s="85"/>
      <c r="H64" s="85"/>
    </row>
    <row r="65" spans="2:8" ht="14.25" customHeight="1">
      <c r="B65" s="85"/>
      <c r="C65" s="85"/>
      <c r="F65" s="85"/>
      <c r="G65" s="85"/>
      <c r="H65" s="85"/>
    </row>
    <row r="66" spans="2:8" ht="14.25" customHeight="1">
      <c r="B66" s="85"/>
      <c r="C66" s="85"/>
      <c r="F66" s="85"/>
      <c r="G66" s="85"/>
      <c r="H66" s="85"/>
    </row>
    <row r="67" spans="2:8" ht="14.25" customHeight="1">
      <c r="B67" s="85"/>
      <c r="C67" s="85"/>
      <c r="F67" s="85"/>
      <c r="G67" s="85"/>
      <c r="H67" s="85"/>
    </row>
    <row r="68" spans="2:8" ht="14.25" customHeight="1">
      <c r="B68" s="85"/>
      <c r="C68" s="85"/>
      <c r="F68" s="85"/>
      <c r="G68" s="85"/>
      <c r="H68" s="85"/>
    </row>
    <row r="69" spans="2:8" ht="14.25" customHeight="1">
      <c r="B69" s="85"/>
      <c r="C69" s="85"/>
      <c r="F69" s="85"/>
      <c r="G69" s="85"/>
      <c r="H69" s="85"/>
    </row>
    <row r="70" spans="2:8" ht="14.25" customHeight="1">
      <c r="B70" s="85"/>
      <c r="C70" s="85"/>
      <c r="F70" s="85"/>
      <c r="G70" s="85"/>
      <c r="H70" s="85"/>
    </row>
    <row r="71" spans="2:8" ht="14.25" customHeight="1">
      <c r="B71" s="85"/>
      <c r="C71" s="85"/>
      <c r="F71" s="85"/>
      <c r="G71" s="85"/>
      <c r="H71" s="85"/>
    </row>
    <row r="72" spans="2:8" ht="14.25" customHeight="1">
      <c r="B72" s="85"/>
      <c r="C72" s="85"/>
      <c r="F72" s="85"/>
      <c r="G72" s="85"/>
      <c r="H72" s="85"/>
    </row>
    <row r="73" spans="2:8" ht="14.25" customHeight="1">
      <c r="B73" s="85"/>
      <c r="C73" s="85"/>
      <c r="F73" s="85"/>
      <c r="G73" s="85"/>
      <c r="H73" s="85"/>
    </row>
    <row r="74" spans="2:8" ht="14.25" customHeight="1">
      <c r="B74" s="85"/>
      <c r="C74" s="85"/>
      <c r="F74" s="85"/>
      <c r="G74" s="85"/>
      <c r="H74" s="85"/>
    </row>
    <row r="75" spans="2:8" ht="14.25" customHeight="1">
      <c r="B75" s="85"/>
      <c r="C75" s="85"/>
      <c r="F75" s="85"/>
      <c r="G75" s="85"/>
      <c r="H75" s="85"/>
    </row>
    <row r="76" spans="2:8" ht="14.25" customHeight="1">
      <c r="B76" s="85"/>
      <c r="C76" s="85"/>
      <c r="F76" s="85"/>
      <c r="G76" s="85"/>
      <c r="H76" s="85"/>
    </row>
    <row r="77" spans="2:8" ht="14.25" customHeight="1">
      <c r="B77" s="85"/>
      <c r="C77" s="85"/>
      <c r="F77" s="85"/>
      <c r="G77" s="85"/>
      <c r="H77" s="85"/>
    </row>
    <row r="78" spans="2:8" ht="14.25" customHeight="1">
      <c r="B78" s="85"/>
      <c r="C78" s="85"/>
      <c r="F78" s="85"/>
      <c r="G78" s="85"/>
      <c r="H78" s="85"/>
    </row>
    <row r="79" spans="2:8" ht="14.25" customHeight="1">
      <c r="B79" s="85"/>
      <c r="C79" s="85"/>
      <c r="F79" s="85"/>
      <c r="G79" s="85"/>
      <c r="H79" s="85"/>
    </row>
    <row r="80" spans="2:8" ht="14.25" customHeight="1">
      <c r="B80" s="85"/>
      <c r="C80" s="85"/>
      <c r="F80" s="85"/>
      <c r="G80" s="85"/>
      <c r="H80" s="85"/>
    </row>
    <row r="81" spans="2:8" ht="14.25" customHeight="1">
      <c r="B81" s="85"/>
      <c r="C81" s="85"/>
      <c r="F81" s="85"/>
      <c r="G81" s="85"/>
      <c r="H81" s="85"/>
    </row>
    <row r="82" spans="2:8" ht="14.25" customHeight="1">
      <c r="B82" s="85"/>
      <c r="C82" s="85"/>
      <c r="F82" s="85"/>
      <c r="G82" s="85"/>
      <c r="H82" s="85"/>
    </row>
    <row r="83" spans="2:8" ht="14.25" customHeight="1">
      <c r="B83" s="85"/>
      <c r="C83" s="85"/>
      <c r="F83" s="85"/>
      <c r="G83" s="85"/>
      <c r="H83" s="85"/>
    </row>
    <row r="84" spans="2:8" ht="14.25" customHeight="1">
      <c r="B84" s="85"/>
      <c r="C84" s="85"/>
      <c r="F84" s="85"/>
      <c r="G84" s="85"/>
      <c r="H84" s="85"/>
    </row>
    <row r="85" spans="2:8" ht="14.25" customHeight="1">
      <c r="B85" s="85"/>
      <c r="C85" s="85"/>
      <c r="F85" s="85"/>
      <c r="G85" s="85"/>
      <c r="H85" s="85"/>
    </row>
    <row r="86" spans="2:8" ht="14.25" customHeight="1">
      <c r="B86" s="85"/>
      <c r="C86" s="85"/>
      <c r="F86" s="85"/>
      <c r="G86" s="85"/>
      <c r="H86" s="85"/>
    </row>
    <row r="87" spans="2:8" ht="14.25" customHeight="1">
      <c r="B87" s="85"/>
      <c r="C87" s="85"/>
      <c r="F87" s="85"/>
      <c r="G87" s="85"/>
      <c r="H87" s="85"/>
    </row>
    <row r="88" spans="2:8" ht="14.25" customHeight="1">
      <c r="B88" s="85"/>
      <c r="C88" s="85"/>
      <c r="F88" s="85"/>
      <c r="G88" s="85"/>
      <c r="H88" s="85"/>
    </row>
    <row r="89" spans="2:8" ht="14.25" customHeight="1">
      <c r="B89" s="85"/>
      <c r="C89" s="85"/>
      <c r="F89" s="85"/>
      <c r="G89" s="85"/>
      <c r="H89" s="85"/>
    </row>
    <row r="90" spans="2:8" ht="14.25" customHeight="1">
      <c r="B90" s="85"/>
      <c r="C90" s="85"/>
      <c r="F90" s="85"/>
      <c r="G90" s="85"/>
      <c r="H90" s="85"/>
    </row>
    <row r="91" spans="2:8" ht="14.25" customHeight="1">
      <c r="B91" s="85"/>
      <c r="C91" s="85"/>
      <c r="F91" s="85"/>
      <c r="G91" s="85"/>
      <c r="H91" s="85"/>
    </row>
    <row r="92" spans="2:8" ht="14.25" customHeight="1">
      <c r="B92" s="85"/>
      <c r="C92" s="85"/>
      <c r="F92" s="85"/>
      <c r="G92" s="85"/>
      <c r="H92" s="85"/>
    </row>
    <row r="93" spans="2:8" ht="14.25" customHeight="1">
      <c r="B93" s="85"/>
      <c r="C93" s="85"/>
      <c r="F93" s="85"/>
      <c r="G93" s="85"/>
      <c r="H93" s="85"/>
    </row>
    <row r="94" spans="2:8" ht="14.25" customHeight="1">
      <c r="B94" s="85"/>
      <c r="C94" s="85"/>
      <c r="F94" s="85"/>
      <c r="G94" s="85"/>
      <c r="H94" s="85"/>
    </row>
    <row r="95" spans="2:8" ht="14.25" customHeight="1">
      <c r="B95" s="85"/>
      <c r="C95" s="85"/>
      <c r="F95" s="85"/>
      <c r="G95" s="85"/>
      <c r="H95" s="85"/>
    </row>
    <row r="96" spans="2:8" ht="14.25" customHeight="1">
      <c r="B96" s="85"/>
      <c r="C96" s="85"/>
      <c r="F96" s="85"/>
      <c r="G96" s="85"/>
      <c r="H96" s="85"/>
    </row>
    <row r="97" spans="2:8" ht="14.25" customHeight="1">
      <c r="B97" s="85"/>
      <c r="C97" s="85"/>
      <c r="F97" s="85"/>
      <c r="G97" s="85"/>
      <c r="H97" s="85"/>
    </row>
    <row r="98" spans="2:8" ht="14.25" customHeight="1">
      <c r="B98" s="85"/>
      <c r="C98" s="85"/>
      <c r="F98" s="85"/>
      <c r="G98" s="85"/>
      <c r="H98" s="85"/>
    </row>
    <row r="99" spans="2:8" ht="14.25" customHeight="1">
      <c r="B99" s="85"/>
      <c r="C99" s="85"/>
      <c r="F99" s="85"/>
      <c r="G99" s="85"/>
      <c r="H99" s="85"/>
    </row>
    <row r="100" spans="2:8" ht="14.25" customHeight="1">
      <c r="B100" s="85"/>
      <c r="C100" s="85"/>
      <c r="F100" s="85"/>
      <c r="G100" s="85"/>
      <c r="H100" s="85"/>
    </row>
    <row r="101" spans="2:8" ht="14.25" customHeight="1">
      <c r="B101" s="85"/>
      <c r="C101" s="85"/>
      <c r="F101" s="85"/>
      <c r="G101" s="85"/>
      <c r="H101" s="85"/>
    </row>
    <row r="102" spans="2:8" ht="14.25" customHeight="1">
      <c r="B102" s="85"/>
      <c r="C102" s="85"/>
      <c r="F102" s="85"/>
      <c r="G102" s="85"/>
      <c r="H102" s="85"/>
    </row>
    <row r="103" spans="2:8" ht="15.75" customHeight="1"/>
    <row r="104" spans="2:8" ht="15.75" customHeight="1"/>
    <row r="105" spans="2:8" ht="15.75" customHeight="1"/>
    <row r="106" spans="2:8" ht="15.75" customHeight="1"/>
    <row r="107" spans="2:8" ht="15.75" customHeight="1"/>
    <row r="108" spans="2:8" ht="15.75" customHeight="1"/>
    <row r="109" spans="2:8" ht="15.75" customHeight="1"/>
    <row r="110" spans="2:8" ht="15.75" customHeight="1"/>
    <row r="111" spans="2:8" ht="15.75" customHeight="1"/>
    <row r="112" spans="2:8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1">
    <mergeCell ref="K38:N44"/>
  </mergeCells>
  <conditionalFormatting sqref="C3:C16">
    <cfRule type="notContainsBlanks" dxfId="13" priority="1">
      <formula>LEN(TRIM(C3))&gt;0</formula>
    </cfRule>
  </conditionalFormatting>
  <conditionalFormatting sqref="C17">
    <cfRule type="cellIs" dxfId="12" priority="11" operator="greaterThan">
      <formula>0</formula>
    </cfRule>
  </conditionalFormatting>
  <conditionalFormatting sqref="C21:C27">
    <cfRule type="cellIs" dxfId="11" priority="3" operator="greaterThan">
      <formula>0</formula>
    </cfRule>
  </conditionalFormatting>
  <conditionalFormatting sqref="C28">
    <cfRule type="cellIs" dxfId="10" priority="12" operator="greaterThan">
      <formula>0</formula>
    </cfRule>
  </conditionalFormatting>
  <conditionalFormatting sqref="C31:C39 C41:C42">
    <cfRule type="cellIs" dxfId="9" priority="4" operator="greaterThan">
      <formula>0</formula>
    </cfRule>
  </conditionalFormatting>
  <conditionalFormatting sqref="C39">
    <cfRule type="cellIs" dxfId="8" priority="13" operator="greaterThan">
      <formula>0</formula>
    </cfRule>
  </conditionalFormatting>
  <conditionalFormatting sqref="G3:G28 G13:H17 H19 G20:H24 G26:H29">
    <cfRule type="cellIs" dxfId="7" priority="2" operator="greaterThan">
      <formula>0</formula>
    </cfRule>
  </conditionalFormatting>
  <conditionalFormatting sqref="G31">
    <cfRule type="notContainsBlanks" dxfId="6" priority="5">
      <formula>LEN(TRIM(G31))&gt;0</formula>
    </cfRule>
  </conditionalFormatting>
  <conditionalFormatting sqref="G32:G34">
    <cfRule type="cellIs" dxfId="5" priority="14" operator="greaterThan">
      <formula>0</formula>
    </cfRule>
  </conditionalFormatting>
  <conditionalFormatting sqref="G43:G44">
    <cfRule type="cellIs" dxfId="4" priority="7" operator="greaterThanOrEqual">
      <formula>160</formula>
    </cfRule>
  </conditionalFormatting>
  <conditionalFormatting sqref="G44">
    <cfRule type="cellIs" dxfId="3" priority="6" operator="lessThan">
      <formula>160</formula>
    </cfRule>
  </conditionalFormatting>
  <conditionalFormatting sqref="H3:H11">
    <cfRule type="notContainsBlanks" dxfId="2" priority="9">
      <formula>LEN(TRIM(H3))&gt;0</formula>
    </cfRule>
  </conditionalFormatting>
  <conditionalFormatting sqref="H31:H36">
    <cfRule type="notContainsBlanks" dxfId="1" priority="10">
      <formula>LEN(TRIM(H31))&gt;0</formula>
    </cfRule>
  </conditionalFormatting>
  <conditionalFormatting sqref="J3:N23 J25:N35">
    <cfRule type="notContainsBlanks" dxfId="0" priority="8">
      <formula>LEN(TRIM(J3))&gt;0</formula>
    </cfRule>
  </conditionalFormatting>
  <conditionalFormatting sqref="K38:N44">
    <cfRule type="colorScale" priority="15">
      <colorScale>
        <cfvo type="formula" val="-40"/>
        <cfvo type="formula" val="159"/>
        <cfvo type="formula" val="200"/>
        <color rgb="FF6D9EEB"/>
        <color rgb="FFFFFFFF"/>
        <color rgb="FF999999"/>
      </colorScale>
    </cfRule>
    <cfRule type="colorScale" priority="16">
      <colorScale>
        <cfvo type="formula" val="160"/>
        <cfvo type="formula" val="180"/>
        <cfvo type="formula" val="230"/>
        <color rgb="FFFFFFFF"/>
        <color rgb="FFCCCCCC"/>
        <color rgb="FF999999"/>
      </colorScale>
    </cfRule>
  </conditionalFormatting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99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5" defaultRowHeight="15" customHeight="1"/>
  <cols>
    <col min="1" max="1" width="6.33203125" customWidth="1"/>
    <col min="2" max="2" width="5.6640625" customWidth="1"/>
    <col min="3" max="3" width="38.83203125" customWidth="1"/>
    <col min="4" max="4" width="25.1640625" customWidth="1"/>
    <col min="5" max="5" width="9.5" customWidth="1"/>
    <col min="6" max="6" width="9.6640625" customWidth="1"/>
    <col min="7" max="7" width="19.1640625" customWidth="1"/>
    <col min="8" max="8" width="18.6640625" customWidth="1"/>
    <col min="9" max="9" width="16.5" customWidth="1"/>
    <col min="10" max="10" width="17.1640625" customWidth="1"/>
    <col min="11" max="11" width="114.33203125" customWidth="1"/>
  </cols>
  <sheetData>
    <row r="1" spans="1:11" ht="67.5" customHeight="1">
      <c r="A1" s="250"/>
      <c r="B1" s="250" t="s">
        <v>313</v>
      </c>
      <c r="C1" s="251" t="s">
        <v>314</v>
      </c>
      <c r="D1" s="252" t="s">
        <v>315</v>
      </c>
      <c r="E1" s="253" t="s">
        <v>316</v>
      </c>
      <c r="F1" s="254" t="s">
        <v>317</v>
      </c>
      <c r="G1" s="250" t="s">
        <v>318</v>
      </c>
      <c r="H1" s="250" t="s">
        <v>319</v>
      </c>
      <c r="I1" s="255" t="s">
        <v>320</v>
      </c>
      <c r="J1" s="256" t="s">
        <v>321</v>
      </c>
      <c r="K1" s="257" t="s">
        <v>167</v>
      </c>
    </row>
    <row r="2" spans="1:11" ht="14.25" customHeight="1">
      <c r="A2" s="159" t="s">
        <v>322</v>
      </c>
      <c r="B2" s="152">
        <v>18</v>
      </c>
      <c r="C2" s="258" t="s">
        <v>323</v>
      </c>
      <c r="D2" s="259"/>
      <c r="E2" s="260" t="s">
        <v>324</v>
      </c>
      <c r="F2" s="261" t="s">
        <v>325</v>
      </c>
      <c r="G2" s="159"/>
      <c r="H2" s="152">
        <v>18</v>
      </c>
      <c r="I2" s="160"/>
      <c r="J2" s="159"/>
      <c r="K2" s="103" t="s">
        <v>326</v>
      </c>
    </row>
    <row r="3" spans="1:11" ht="14.25" customHeight="1">
      <c r="A3" s="159"/>
      <c r="B3" s="152">
        <v>19</v>
      </c>
      <c r="C3" s="262" t="s">
        <v>327</v>
      </c>
      <c r="D3" s="259"/>
      <c r="E3" s="260"/>
      <c r="F3" s="261"/>
      <c r="G3" s="159"/>
      <c r="H3" s="152"/>
      <c r="I3" s="160"/>
      <c r="J3" s="159"/>
      <c r="K3" s="103" t="s">
        <v>328</v>
      </c>
    </row>
    <row r="4" spans="1:11" ht="14.25" customHeight="1">
      <c r="A4" s="159"/>
      <c r="B4" s="152">
        <v>20</v>
      </c>
      <c r="D4" s="263"/>
      <c r="E4" s="260"/>
      <c r="F4" s="261"/>
      <c r="G4" s="159"/>
      <c r="H4" s="152"/>
      <c r="I4" s="160"/>
      <c r="J4" s="159"/>
      <c r="K4" s="103" t="s">
        <v>329</v>
      </c>
    </row>
    <row r="5" spans="1:11" ht="14.25" customHeight="1">
      <c r="A5" s="159"/>
      <c r="B5" s="152">
        <v>21</v>
      </c>
      <c r="C5" s="264"/>
      <c r="D5" s="159"/>
      <c r="E5" s="260"/>
      <c r="F5" s="261"/>
      <c r="G5" s="159"/>
      <c r="H5" s="152"/>
      <c r="I5" s="265"/>
      <c r="J5" s="183"/>
      <c r="K5" s="103" t="s">
        <v>330</v>
      </c>
    </row>
    <row r="6" spans="1:11" ht="14.25" customHeight="1">
      <c r="A6" s="159"/>
      <c r="B6" s="152">
        <v>22</v>
      </c>
      <c r="C6" s="159"/>
      <c r="D6" s="159"/>
      <c r="E6" s="260"/>
      <c r="F6" s="261"/>
      <c r="G6" s="159"/>
      <c r="H6" s="152"/>
      <c r="I6" s="265"/>
      <c r="J6" s="183"/>
      <c r="K6" s="174" t="s">
        <v>331</v>
      </c>
    </row>
    <row r="7" spans="1:11" ht="14.25" customHeight="1">
      <c r="A7" s="159"/>
      <c r="B7" s="152">
        <v>23</v>
      </c>
      <c r="C7" s="159"/>
      <c r="D7" s="159"/>
      <c r="E7" s="260"/>
      <c r="F7" s="261"/>
      <c r="G7" s="159"/>
      <c r="H7" s="152"/>
      <c r="I7" s="265"/>
      <c r="J7" s="183"/>
      <c r="K7" s="174" t="s">
        <v>332</v>
      </c>
    </row>
    <row r="8" spans="1:11" ht="14.25" customHeight="1">
      <c r="A8" s="159"/>
      <c r="B8" s="152">
        <v>24</v>
      </c>
      <c r="C8" s="159"/>
      <c r="D8" s="159"/>
      <c r="E8" s="260"/>
      <c r="F8" s="261"/>
      <c r="G8" s="159"/>
      <c r="H8" s="152"/>
      <c r="I8" s="265"/>
      <c r="J8" s="183"/>
      <c r="K8" s="135" t="s">
        <v>333</v>
      </c>
    </row>
    <row r="9" spans="1:11" ht="14.25" customHeight="1">
      <c r="A9" s="159"/>
      <c r="B9" s="152">
        <v>25</v>
      </c>
      <c r="C9" s="159"/>
      <c r="D9" s="159"/>
      <c r="E9" s="260"/>
      <c r="F9" s="261"/>
      <c r="G9" s="159"/>
      <c r="H9" s="152"/>
      <c r="I9" s="265"/>
      <c r="J9" s="183"/>
    </row>
    <row r="10" spans="1:11" ht="14.25" customHeight="1">
      <c r="A10" s="159"/>
      <c r="B10" s="152">
        <v>26</v>
      </c>
      <c r="C10" s="159"/>
      <c r="D10" s="159"/>
      <c r="E10" s="260"/>
      <c r="F10" s="261"/>
      <c r="G10" s="159"/>
      <c r="H10" s="152"/>
      <c r="I10" s="265"/>
      <c r="J10" s="183"/>
    </row>
    <row r="11" spans="1:11" ht="14.25" customHeight="1">
      <c r="A11" s="159"/>
      <c r="B11" s="152">
        <v>27</v>
      </c>
      <c r="C11" s="159"/>
      <c r="D11" s="159"/>
      <c r="E11" s="260"/>
      <c r="F11" s="261"/>
      <c r="G11" s="159"/>
      <c r="H11" s="152"/>
      <c r="I11" s="265"/>
      <c r="J11" s="183"/>
    </row>
    <row r="12" spans="1:11" ht="14.25" customHeight="1">
      <c r="A12" s="159"/>
      <c r="B12" s="152">
        <v>28</v>
      </c>
      <c r="C12" s="266" t="s">
        <v>334</v>
      </c>
      <c r="D12" s="159"/>
      <c r="E12" s="260"/>
      <c r="F12" s="261"/>
      <c r="G12" s="159"/>
      <c r="H12" s="152"/>
      <c r="I12" s="265"/>
      <c r="J12" s="183"/>
      <c r="K12" s="103"/>
    </row>
    <row r="13" spans="1:11" ht="14.25" customHeight="1">
      <c r="A13" s="159"/>
      <c r="B13" s="152">
        <v>29</v>
      </c>
      <c r="C13" s="266" t="s">
        <v>334</v>
      </c>
      <c r="D13" s="159"/>
      <c r="E13" s="260"/>
      <c r="F13" s="261"/>
      <c r="G13" s="159"/>
      <c r="H13" s="152"/>
      <c r="I13" s="265"/>
      <c r="J13" s="183"/>
    </row>
    <row r="14" spans="1:11" ht="14.25" customHeight="1">
      <c r="A14" s="159"/>
      <c r="B14" s="152">
        <v>30</v>
      </c>
      <c r="C14" s="266" t="s">
        <v>334</v>
      </c>
      <c r="D14" s="159"/>
      <c r="E14" s="260"/>
      <c r="F14" s="261"/>
      <c r="G14" s="159"/>
      <c r="H14" s="152"/>
      <c r="I14" s="265"/>
      <c r="J14" s="183"/>
    </row>
    <row r="15" spans="1:11" ht="14.25" customHeight="1">
      <c r="A15" s="159"/>
      <c r="B15" s="152">
        <v>31</v>
      </c>
      <c r="C15" s="159"/>
      <c r="D15" s="159"/>
      <c r="E15" s="260"/>
      <c r="F15" s="261"/>
      <c r="G15" s="159"/>
      <c r="H15" s="152"/>
      <c r="I15" s="265"/>
      <c r="J15" s="183"/>
    </row>
    <row r="16" spans="1:11" ht="14.25" customHeight="1">
      <c r="A16" s="159"/>
      <c r="B16" s="152">
        <v>1</v>
      </c>
      <c r="C16" s="267" t="s">
        <v>335</v>
      </c>
      <c r="D16" s="159"/>
      <c r="E16" s="260"/>
      <c r="F16" s="261"/>
      <c r="G16" s="159"/>
      <c r="H16" s="152"/>
      <c r="I16" s="183"/>
      <c r="J16" s="183"/>
    </row>
    <row r="17" spans="1:10" ht="14.25" customHeight="1">
      <c r="A17" s="159"/>
      <c r="B17" s="152">
        <v>2</v>
      </c>
      <c r="C17" s="266" t="s">
        <v>336</v>
      </c>
      <c r="D17" s="159"/>
      <c r="E17" s="260"/>
      <c r="F17" s="261"/>
      <c r="G17" s="159"/>
      <c r="H17" s="152"/>
      <c r="I17" s="265"/>
      <c r="J17" s="183"/>
    </row>
    <row r="18" spans="1:10" ht="14.25" customHeight="1">
      <c r="A18" s="159"/>
      <c r="B18" s="152">
        <v>3</v>
      </c>
      <c r="C18" s="159"/>
      <c r="D18" s="159"/>
      <c r="E18" s="260"/>
      <c r="F18" s="261"/>
      <c r="G18" s="159"/>
      <c r="H18" s="152"/>
      <c r="I18" s="265"/>
      <c r="J18" s="183"/>
    </row>
    <row r="19" spans="1:10" ht="14.25" customHeight="1">
      <c r="A19" s="159"/>
      <c r="B19" s="152">
        <v>4</v>
      </c>
      <c r="C19" s="159"/>
      <c r="D19" s="159"/>
      <c r="E19" s="260"/>
      <c r="F19" s="261"/>
      <c r="G19" s="159"/>
      <c r="H19" s="152"/>
      <c r="I19" s="265"/>
      <c r="J19" s="183"/>
    </row>
    <row r="20" spans="1:10" ht="14.25" customHeight="1">
      <c r="A20" s="159"/>
      <c r="B20" s="152">
        <v>5</v>
      </c>
      <c r="C20" s="159"/>
      <c r="D20" s="159"/>
      <c r="E20" s="260"/>
      <c r="F20" s="261"/>
      <c r="G20" s="159"/>
      <c r="H20" s="152"/>
      <c r="I20" s="160"/>
      <c r="J20" s="159"/>
    </row>
    <row r="21" spans="1:10" ht="14.25" customHeight="1">
      <c r="A21" s="159"/>
      <c r="B21" s="152">
        <v>6</v>
      </c>
      <c r="C21" s="159"/>
      <c r="D21" s="159"/>
      <c r="E21" s="260"/>
      <c r="F21" s="261"/>
      <c r="G21" s="159"/>
      <c r="H21" s="152"/>
      <c r="I21" s="160"/>
      <c r="J21" s="159"/>
    </row>
    <row r="22" spans="1:10" ht="14.25" customHeight="1">
      <c r="A22" s="159"/>
      <c r="B22" s="152">
        <v>7</v>
      </c>
      <c r="C22" s="159"/>
      <c r="D22" s="159"/>
      <c r="E22" s="260"/>
      <c r="F22" s="261"/>
      <c r="G22" s="159"/>
      <c r="H22" s="152"/>
      <c r="I22" s="160"/>
      <c r="J22" s="159"/>
    </row>
    <row r="23" spans="1:10" ht="14.25" customHeight="1">
      <c r="A23" s="159"/>
      <c r="B23" s="152">
        <v>8</v>
      </c>
      <c r="C23" s="159"/>
      <c r="D23" s="159"/>
      <c r="E23" s="260"/>
      <c r="F23" s="261"/>
      <c r="G23" s="159"/>
      <c r="H23" s="152"/>
      <c r="I23" s="265"/>
      <c r="J23" s="183"/>
    </row>
    <row r="24" spans="1:10" ht="14.25" customHeight="1">
      <c r="A24" s="159"/>
      <c r="B24" s="152">
        <v>9</v>
      </c>
      <c r="C24" s="159"/>
      <c r="D24" s="159"/>
      <c r="E24" s="260"/>
      <c r="F24" s="261"/>
      <c r="G24" s="159"/>
      <c r="H24" s="152"/>
      <c r="I24" s="265"/>
      <c r="J24" s="183"/>
    </row>
    <row r="25" spans="1:10" ht="14.25" customHeight="1">
      <c r="A25" s="159"/>
      <c r="B25" s="152">
        <v>10</v>
      </c>
      <c r="C25" s="159"/>
      <c r="D25" s="159"/>
      <c r="E25" s="260"/>
      <c r="F25" s="261"/>
      <c r="G25" s="159"/>
      <c r="H25" s="152"/>
      <c r="I25" s="265"/>
      <c r="J25" s="183"/>
    </row>
    <row r="26" spans="1:10" ht="14.25" customHeight="1">
      <c r="A26" s="159"/>
      <c r="B26" s="152">
        <v>11</v>
      </c>
      <c r="C26" s="267" t="s">
        <v>337</v>
      </c>
      <c r="D26" s="159"/>
      <c r="E26" s="260"/>
      <c r="F26" s="261"/>
      <c r="G26" s="159"/>
      <c r="H26" s="152"/>
      <c r="I26" s="265"/>
      <c r="J26" s="183"/>
    </row>
    <row r="27" spans="1:10" ht="14.25" customHeight="1">
      <c r="A27" s="159"/>
      <c r="B27" s="152">
        <v>12</v>
      </c>
      <c r="C27" s="268" t="s">
        <v>338</v>
      </c>
      <c r="D27" s="159"/>
      <c r="E27" s="260"/>
      <c r="F27" s="261"/>
      <c r="G27" s="159"/>
      <c r="H27" s="152"/>
      <c r="I27" s="265"/>
      <c r="J27" s="183"/>
    </row>
    <row r="28" spans="1:10" ht="14.25" customHeight="1">
      <c r="A28" s="159"/>
      <c r="B28" s="152">
        <v>13</v>
      </c>
      <c r="C28" s="159"/>
      <c r="D28" s="159"/>
      <c r="E28" s="260"/>
      <c r="F28" s="261"/>
      <c r="G28" s="159"/>
      <c r="H28" s="152"/>
      <c r="I28" s="265"/>
      <c r="J28" s="183"/>
    </row>
    <row r="29" spans="1:10" ht="14.25" customHeight="1">
      <c r="A29" s="159"/>
      <c r="B29" s="152">
        <v>14</v>
      </c>
      <c r="C29" s="266" t="s">
        <v>339</v>
      </c>
      <c r="D29" s="159"/>
      <c r="E29" s="260"/>
      <c r="F29" s="261"/>
      <c r="G29" s="159"/>
      <c r="H29" s="152"/>
      <c r="I29" s="265"/>
      <c r="J29" s="183"/>
    </row>
    <row r="30" spans="1:10" ht="14.25" customHeight="1">
      <c r="A30" s="159"/>
      <c r="B30" s="152">
        <v>15</v>
      </c>
      <c r="C30" s="266" t="s">
        <v>340</v>
      </c>
      <c r="D30" s="159"/>
      <c r="E30" s="260"/>
      <c r="F30" s="261"/>
      <c r="G30" s="159"/>
      <c r="H30" s="152"/>
      <c r="I30" s="265"/>
      <c r="J30" s="183"/>
    </row>
    <row r="31" spans="1:10" ht="14.25" customHeight="1">
      <c r="A31" s="159"/>
      <c r="B31" s="152">
        <v>16</v>
      </c>
      <c r="C31" s="263"/>
      <c r="D31" s="159"/>
      <c r="E31" s="260"/>
      <c r="F31" s="261"/>
      <c r="G31" s="159"/>
      <c r="H31" s="269"/>
      <c r="I31" s="265"/>
      <c r="J31" s="183"/>
    </row>
    <row r="32" spans="1:10" ht="14.25" customHeight="1">
      <c r="A32" s="159"/>
      <c r="B32" s="152">
        <v>17</v>
      </c>
      <c r="C32" s="266" t="s">
        <v>341</v>
      </c>
      <c r="D32" s="159"/>
      <c r="E32" s="260"/>
      <c r="F32" s="261"/>
      <c r="G32" s="159"/>
      <c r="H32" s="269"/>
      <c r="I32" s="160"/>
      <c r="J32" s="159"/>
    </row>
    <row r="33" spans="1:10" ht="14.25" customHeight="1">
      <c r="A33" s="159"/>
      <c r="B33" s="152">
        <v>18</v>
      </c>
      <c r="C33" s="268" t="s">
        <v>342</v>
      </c>
      <c r="D33" s="159"/>
      <c r="E33" s="260"/>
      <c r="F33" s="261"/>
      <c r="G33" s="159"/>
      <c r="H33" s="269"/>
      <c r="I33" s="160"/>
      <c r="J33" s="159"/>
    </row>
    <row r="34" spans="1:10" ht="14.25" customHeight="1">
      <c r="A34" s="159"/>
      <c r="B34" s="152">
        <v>19</v>
      </c>
      <c r="C34" s="159"/>
      <c r="D34" s="159"/>
      <c r="E34" s="260"/>
      <c r="F34" s="261"/>
      <c r="G34" s="159"/>
      <c r="H34" s="269"/>
      <c r="I34" s="160"/>
      <c r="J34" s="159"/>
    </row>
    <row r="35" spans="1:10" ht="14.25" customHeight="1">
      <c r="A35" s="159"/>
      <c r="B35" s="152">
        <v>20</v>
      </c>
      <c r="C35" s="266" t="s">
        <v>343</v>
      </c>
      <c r="D35" s="159"/>
      <c r="E35" s="260"/>
      <c r="F35" s="261"/>
      <c r="G35" s="159"/>
      <c r="H35" s="269"/>
      <c r="I35" s="270"/>
      <c r="J35" s="243"/>
    </row>
    <row r="36" spans="1:10" ht="14.25" customHeight="1">
      <c r="A36" s="159"/>
      <c r="B36" s="152">
        <v>21</v>
      </c>
      <c r="C36" s="267" t="s">
        <v>344</v>
      </c>
      <c r="D36" s="159"/>
      <c r="E36" s="260"/>
      <c r="F36" s="261"/>
      <c r="G36" s="159"/>
      <c r="H36" s="269"/>
      <c r="I36" s="183"/>
      <c r="J36" s="183"/>
    </row>
    <row r="37" spans="1:10" ht="14.25" customHeight="1">
      <c r="A37" s="159"/>
      <c r="B37" s="152">
        <v>22</v>
      </c>
      <c r="D37" s="159"/>
      <c r="E37" s="260"/>
      <c r="F37" s="261"/>
      <c r="G37" s="159"/>
      <c r="H37" s="152"/>
      <c r="I37" s="271"/>
      <c r="J37" s="272"/>
    </row>
    <row r="38" spans="1:10" ht="14.25" customHeight="1">
      <c r="A38" s="159"/>
      <c r="B38" s="152">
        <v>23</v>
      </c>
      <c r="C38" s="159"/>
      <c r="D38" s="159"/>
      <c r="E38" s="260"/>
      <c r="F38" s="261"/>
      <c r="G38" s="159"/>
      <c r="H38" s="152"/>
      <c r="I38" s="265"/>
      <c r="J38" s="183"/>
    </row>
    <row r="39" spans="1:10" ht="14.25" customHeight="1">
      <c r="A39" s="159"/>
      <c r="B39" s="152">
        <v>24</v>
      </c>
      <c r="C39" s="159"/>
      <c r="D39" s="159"/>
      <c r="E39" s="260"/>
      <c r="F39" s="261"/>
      <c r="G39" s="159"/>
      <c r="H39" s="152"/>
      <c r="I39" s="265"/>
      <c r="J39" s="183"/>
    </row>
    <row r="40" spans="1:10" ht="14.25" customHeight="1">
      <c r="A40" s="159"/>
      <c r="B40" s="152">
        <v>25</v>
      </c>
      <c r="C40" s="159"/>
      <c r="D40" s="159"/>
      <c r="E40" s="260"/>
      <c r="F40" s="261"/>
      <c r="G40" s="159"/>
      <c r="H40" s="152"/>
      <c r="I40" s="265"/>
      <c r="J40" s="183"/>
    </row>
    <row r="41" spans="1:10" ht="14.25" customHeight="1">
      <c r="A41" s="159"/>
      <c r="B41" s="152">
        <v>26</v>
      </c>
      <c r="C41" s="263"/>
      <c r="D41" s="159"/>
      <c r="E41" s="260"/>
      <c r="F41" s="261"/>
      <c r="G41" s="159"/>
      <c r="H41" s="152"/>
      <c r="I41" s="265"/>
      <c r="J41" s="183"/>
    </row>
    <row r="42" spans="1:10" ht="14.25" customHeight="1">
      <c r="A42" s="159"/>
      <c r="B42" s="152">
        <v>27</v>
      </c>
      <c r="C42" s="263"/>
      <c r="D42" s="159"/>
      <c r="E42" s="260"/>
      <c r="F42" s="261"/>
      <c r="G42" s="159"/>
      <c r="H42" s="152"/>
      <c r="I42" s="265"/>
      <c r="J42" s="183"/>
    </row>
    <row r="43" spans="1:10" ht="14.25" customHeight="1">
      <c r="A43" s="159"/>
      <c r="B43" s="152">
        <v>28</v>
      </c>
      <c r="C43" s="263"/>
      <c r="D43" s="159"/>
      <c r="E43" s="260"/>
      <c r="F43" s="261"/>
      <c r="G43" s="159"/>
      <c r="H43" s="152"/>
      <c r="I43" s="265"/>
      <c r="J43" s="183"/>
    </row>
    <row r="44" spans="1:10" ht="14.25" customHeight="1">
      <c r="A44" s="159"/>
      <c r="B44" s="152">
        <v>29</v>
      </c>
      <c r="C44" s="263"/>
      <c r="D44" s="159"/>
      <c r="E44" s="260"/>
      <c r="F44" s="261"/>
      <c r="G44" s="159"/>
      <c r="H44" s="152"/>
      <c r="I44" s="265"/>
      <c r="J44" s="183"/>
    </row>
    <row r="45" spans="1:10" ht="14.25" customHeight="1">
      <c r="A45" s="159"/>
      <c r="B45" s="152">
        <v>30</v>
      </c>
      <c r="C45" s="263"/>
      <c r="D45" s="159"/>
      <c r="E45" s="260"/>
      <c r="F45" s="261"/>
      <c r="G45" s="159"/>
      <c r="H45" s="152"/>
      <c r="I45" s="265"/>
      <c r="J45" s="183"/>
    </row>
    <row r="46" spans="1:10" ht="14.25" customHeight="1">
      <c r="A46" s="159" t="s">
        <v>345</v>
      </c>
      <c r="B46" s="152">
        <v>1</v>
      </c>
      <c r="C46" s="263"/>
      <c r="D46" s="159"/>
      <c r="E46" s="260"/>
      <c r="F46" s="261"/>
      <c r="G46" s="159"/>
      <c r="H46" s="152"/>
      <c r="I46" s="265"/>
      <c r="J46" s="183"/>
    </row>
    <row r="47" spans="1:10" ht="14.25" customHeight="1">
      <c r="A47" s="159"/>
      <c r="B47" s="152">
        <v>2</v>
      </c>
      <c r="C47" s="263"/>
      <c r="D47" s="159"/>
      <c r="E47" s="260"/>
      <c r="F47" s="261"/>
      <c r="G47" s="159"/>
      <c r="H47" s="152"/>
      <c r="I47" s="265"/>
      <c r="J47" s="183"/>
    </row>
    <row r="48" spans="1:10" ht="14.25" customHeight="1">
      <c r="A48" s="159"/>
      <c r="B48" s="152">
        <v>3</v>
      </c>
      <c r="C48" s="263"/>
      <c r="D48" s="159"/>
      <c r="E48" s="260"/>
      <c r="F48" s="261"/>
      <c r="G48" s="159"/>
      <c r="H48" s="152"/>
      <c r="I48" s="265"/>
      <c r="J48" s="183"/>
    </row>
    <row r="49" spans="1:10" ht="14.25" customHeight="1">
      <c r="A49" s="159"/>
      <c r="B49" s="152">
        <v>4</v>
      </c>
      <c r="C49" s="263"/>
      <c r="D49" s="159"/>
      <c r="E49" s="260"/>
      <c r="F49" s="261"/>
      <c r="G49" s="159"/>
      <c r="H49" s="152"/>
      <c r="I49" s="265"/>
      <c r="J49" s="183"/>
    </row>
    <row r="50" spans="1:10" ht="14.25" customHeight="1">
      <c r="A50" s="159"/>
      <c r="B50" s="152">
        <v>5</v>
      </c>
      <c r="C50" s="263"/>
      <c r="D50" s="159"/>
      <c r="E50" s="260"/>
      <c r="F50" s="261"/>
      <c r="G50" s="159"/>
      <c r="H50" s="152"/>
      <c r="I50" s="160"/>
      <c r="J50" s="159"/>
    </row>
    <row r="51" spans="1:10" ht="14.25" customHeight="1">
      <c r="A51" s="159"/>
      <c r="B51" s="152">
        <v>6</v>
      </c>
      <c r="C51" s="159"/>
      <c r="D51" s="159"/>
      <c r="E51" s="260"/>
      <c r="F51" s="261"/>
      <c r="G51" s="159"/>
      <c r="H51" s="152"/>
      <c r="I51" s="160"/>
      <c r="J51" s="159"/>
    </row>
    <row r="52" spans="1:10" ht="14.25" customHeight="1">
      <c r="A52" s="159"/>
      <c r="B52" s="152">
        <v>7</v>
      </c>
      <c r="C52" s="159"/>
      <c r="D52" s="159"/>
      <c r="E52" s="260"/>
      <c r="F52" s="261"/>
      <c r="G52" s="159"/>
      <c r="H52" s="152"/>
      <c r="I52" s="160"/>
      <c r="J52" s="159"/>
    </row>
    <row r="53" spans="1:10" ht="14.25" customHeight="1">
      <c r="A53" s="159"/>
      <c r="B53" s="152">
        <v>8</v>
      </c>
      <c r="C53" s="159"/>
      <c r="D53" s="159"/>
      <c r="E53" s="260"/>
      <c r="F53" s="261"/>
      <c r="G53" s="159"/>
      <c r="H53" s="152"/>
      <c r="I53" s="265"/>
      <c r="J53" s="183"/>
    </row>
    <row r="54" spans="1:10" ht="14.25" customHeight="1">
      <c r="A54" s="183"/>
      <c r="B54" s="152">
        <v>9</v>
      </c>
      <c r="C54" s="183"/>
      <c r="D54" s="183"/>
      <c r="E54" s="260"/>
      <c r="F54" s="261"/>
      <c r="G54" s="183"/>
      <c r="H54" s="184"/>
      <c r="I54" s="183"/>
      <c r="J54" s="183"/>
    </row>
    <row r="55" spans="1:10" ht="14.25" customHeight="1">
      <c r="A55" s="183"/>
      <c r="B55" s="152">
        <v>10</v>
      </c>
      <c r="C55" s="273" t="s">
        <v>346</v>
      </c>
      <c r="D55" s="183"/>
      <c r="E55" s="260"/>
      <c r="F55" s="261"/>
      <c r="G55" s="243"/>
      <c r="H55" s="274"/>
      <c r="I55" s="243"/>
      <c r="J55" s="183"/>
    </row>
    <row r="56" spans="1:10" ht="24.75" customHeight="1">
      <c r="B56" s="85"/>
      <c r="E56" s="85"/>
      <c r="F56" s="85"/>
      <c r="G56" s="275"/>
      <c r="H56" s="276" t="s">
        <v>347</v>
      </c>
      <c r="I56" s="277">
        <f>SUM(I2:I55)</f>
        <v>0</v>
      </c>
    </row>
    <row r="57" spans="1:10" ht="14.25" customHeight="1">
      <c r="B57" s="85"/>
      <c r="E57" s="85"/>
      <c r="F57" s="85"/>
      <c r="H57" s="278"/>
    </row>
    <row r="58" spans="1:10" ht="14.25" customHeight="1">
      <c r="B58" s="85"/>
      <c r="E58" s="85"/>
      <c r="F58" s="85"/>
      <c r="H58" s="278"/>
    </row>
    <row r="59" spans="1:10" ht="14.25" customHeight="1">
      <c r="B59" s="85"/>
      <c r="E59" s="85"/>
      <c r="F59" s="85"/>
      <c r="H59" s="278"/>
    </row>
    <row r="60" spans="1:10" ht="14.25" customHeight="1">
      <c r="B60" s="85"/>
      <c r="E60" s="85"/>
      <c r="F60" s="85"/>
      <c r="H60" s="278"/>
    </row>
    <row r="61" spans="1:10" ht="14.25" customHeight="1">
      <c r="B61" s="85"/>
      <c r="E61" s="85"/>
      <c r="F61" s="85"/>
      <c r="H61" s="278"/>
    </row>
    <row r="62" spans="1:10" ht="14.25" customHeight="1">
      <c r="B62" s="85"/>
      <c r="E62" s="85"/>
      <c r="F62" s="85"/>
      <c r="H62" s="278"/>
    </row>
    <row r="63" spans="1:10" ht="14.25" customHeight="1">
      <c r="B63" s="85"/>
      <c r="E63" s="85"/>
      <c r="F63" s="85"/>
      <c r="H63" s="278"/>
    </row>
    <row r="64" spans="1:10" ht="14.25" customHeight="1">
      <c r="B64" s="85"/>
      <c r="E64" s="85"/>
      <c r="F64" s="85"/>
      <c r="H64" s="278"/>
    </row>
    <row r="65" spans="2:8" ht="14.25" customHeight="1">
      <c r="B65" s="85"/>
      <c r="E65" s="85"/>
      <c r="F65" s="85"/>
      <c r="H65" s="278"/>
    </row>
    <row r="66" spans="2:8" ht="14.25" customHeight="1">
      <c r="B66" s="85"/>
      <c r="E66" s="85"/>
      <c r="F66" s="85"/>
      <c r="H66" s="278"/>
    </row>
    <row r="67" spans="2:8" ht="14.25" customHeight="1">
      <c r="B67" s="85"/>
      <c r="E67" s="85"/>
      <c r="F67" s="85"/>
      <c r="H67" s="278"/>
    </row>
    <row r="68" spans="2:8" ht="14.25" customHeight="1">
      <c r="B68" s="85"/>
      <c r="E68" s="85"/>
      <c r="F68" s="85"/>
      <c r="H68" s="278"/>
    </row>
    <row r="69" spans="2:8" ht="14.25" customHeight="1">
      <c r="B69" s="85"/>
      <c r="E69" s="85"/>
      <c r="F69" s="85"/>
      <c r="H69" s="278"/>
    </row>
    <row r="70" spans="2:8" ht="14.25" customHeight="1">
      <c r="B70" s="85"/>
      <c r="E70" s="85"/>
      <c r="F70" s="85"/>
      <c r="H70" s="278"/>
    </row>
    <row r="71" spans="2:8" ht="14.25" customHeight="1">
      <c r="B71" s="85"/>
      <c r="E71" s="85"/>
      <c r="F71" s="85"/>
      <c r="H71" s="278"/>
    </row>
    <row r="72" spans="2:8" ht="14.25" customHeight="1">
      <c r="B72" s="85"/>
      <c r="E72" s="85"/>
      <c r="F72" s="85"/>
      <c r="H72" s="278"/>
    </row>
    <row r="73" spans="2:8" ht="14.25" customHeight="1">
      <c r="B73" s="85"/>
      <c r="E73" s="85"/>
      <c r="F73" s="85"/>
      <c r="H73" s="278"/>
    </row>
    <row r="74" spans="2:8" ht="14.25" customHeight="1">
      <c r="B74" s="85"/>
      <c r="E74" s="85"/>
      <c r="F74" s="85"/>
      <c r="H74" s="278"/>
    </row>
    <row r="75" spans="2:8" ht="14.25" customHeight="1">
      <c r="B75" s="85"/>
      <c r="E75" s="85"/>
      <c r="F75" s="85"/>
      <c r="H75" s="278"/>
    </row>
    <row r="76" spans="2:8" ht="14.25" customHeight="1">
      <c r="B76" s="85"/>
      <c r="E76" s="85"/>
      <c r="F76" s="85"/>
      <c r="H76" s="278"/>
    </row>
    <row r="77" spans="2:8" ht="14.25" customHeight="1">
      <c r="B77" s="85"/>
      <c r="E77" s="85"/>
      <c r="F77" s="85"/>
      <c r="H77" s="278"/>
    </row>
    <row r="78" spans="2:8" ht="14.25" customHeight="1">
      <c r="B78" s="85"/>
      <c r="E78" s="85"/>
      <c r="F78" s="85"/>
      <c r="H78" s="278"/>
    </row>
    <row r="79" spans="2:8" ht="14.25" customHeight="1">
      <c r="B79" s="85"/>
      <c r="E79" s="85"/>
      <c r="F79" s="85"/>
      <c r="H79" s="278"/>
    </row>
    <row r="80" spans="2:8" ht="14.25" customHeight="1">
      <c r="B80" s="85"/>
      <c r="E80" s="85"/>
      <c r="F80" s="85"/>
      <c r="H80" s="278"/>
    </row>
    <row r="81" spans="2:8" ht="14.25" customHeight="1">
      <c r="B81" s="85"/>
      <c r="E81" s="85"/>
      <c r="F81" s="85"/>
      <c r="H81" s="278"/>
    </row>
    <row r="82" spans="2:8" ht="14.25" customHeight="1">
      <c r="B82" s="85"/>
      <c r="E82" s="85"/>
      <c r="F82" s="85"/>
      <c r="H82" s="278"/>
    </row>
    <row r="83" spans="2:8" ht="14.25" customHeight="1">
      <c r="B83" s="85"/>
      <c r="E83" s="85"/>
      <c r="F83" s="85"/>
      <c r="H83" s="278"/>
    </row>
    <row r="84" spans="2:8" ht="14.25" customHeight="1">
      <c r="B84" s="85"/>
      <c r="E84" s="85"/>
      <c r="F84" s="85"/>
      <c r="H84" s="278"/>
    </row>
    <row r="85" spans="2:8" ht="14.25" customHeight="1">
      <c r="B85" s="85"/>
      <c r="E85" s="85"/>
      <c r="F85" s="85"/>
      <c r="H85" s="278"/>
    </row>
    <row r="86" spans="2:8" ht="14.25" customHeight="1">
      <c r="B86" s="85"/>
      <c r="E86" s="85"/>
      <c r="F86" s="85"/>
      <c r="H86" s="278"/>
    </row>
    <row r="87" spans="2:8" ht="14.25" customHeight="1">
      <c r="B87" s="85"/>
      <c r="E87" s="85"/>
      <c r="F87" s="85"/>
      <c r="H87" s="278"/>
    </row>
    <row r="88" spans="2:8" ht="14.25" customHeight="1">
      <c r="B88" s="85"/>
      <c r="E88" s="85"/>
      <c r="F88" s="85"/>
      <c r="H88" s="278"/>
    </row>
    <row r="89" spans="2:8" ht="14.25" customHeight="1">
      <c r="B89" s="85"/>
      <c r="E89" s="85"/>
      <c r="F89" s="85"/>
      <c r="H89" s="278"/>
    </row>
    <row r="90" spans="2:8" ht="14.25" customHeight="1">
      <c r="B90" s="85"/>
      <c r="E90" s="85"/>
      <c r="F90" s="85"/>
      <c r="H90" s="278"/>
    </row>
    <row r="91" spans="2:8" ht="14.25" customHeight="1">
      <c r="B91" s="85"/>
      <c r="E91" s="85"/>
      <c r="F91" s="85"/>
      <c r="H91" s="278"/>
    </row>
    <row r="92" spans="2:8" ht="14.25" customHeight="1">
      <c r="B92" s="85"/>
      <c r="E92" s="85"/>
      <c r="F92" s="85"/>
      <c r="H92" s="278"/>
    </row>
    <row r="93" spans="2:8" ht="14.25" customHeight="1">
      <c r="B93" s="85"/>
      <c r="E93" s="85"/>
      <c r="F93" s="85"/>
      <c r="H93" s="278"/>
    </row>
    <row r="94" spans="2:8" ht="14.25" customHeight="1">
      <c r="B94" s="85"/>
      <c r="E94" s="85"/>
      <c r="F94" s="85"/>
      <c r="H94" s="278"/>
    </row>
    <row r="95" spans="2:8" ht="14.25" customHeight="1">
      <c r="B95" s="85"/>
      <c r="E95" s="85"/>
      <c r="F95" s="85"/>
      <c r="H95" s="278"/>
    </row>
    <row r="96" spans="2:8" ht="14.25" customHeight="1">
      <c r="B96" s="85"/>
      <c r="E96" s="85"/>
      <c r="F96" s="85"/>
      <c r="H96" s="278"/>
    </row>
    <row r="97" spans="2:8" ht="14.25" customHeight="1">
      <c r="B97" s="85"/>
      <c r="E97" s="85"/>
      <c r="F97" s="85"/>
      <c r="H97" s="278"/>
    </row>
    <row r="98" spans="2:8" ht="14.25" customHeight="1">
      <c r="B98" s="85"/>
      <c r="E98" s="85"/>
      <c r="F98" s="85"/>
      <c r="H98" s="278"/>
    </row>
    <row r="99" spans="2:8" ht="14.25" customHeight="1">
      <c r="B99" s="85"/>
      <c r="E99" s="85"/>
      <c r="F99" s="85"/>
      <c r="H99" s="278"/>
    </row>
    <row r="100" spans="2:8" ht="15.75" customHeight="1">
      <c r="E100" s="186"/>
      <c r="F100" s="186"/>
      <c r="H100" s="278"/>
    </row>
    <row r="101" spans="2:8" ht="15.75" customHeight="1">
      <c r="E101" s="186"/>
      <c r="F101" s="186"/>
      <c r="H101" s="278"/>
    </row>
    <row r="102" spans="2:8" ht="15.75" customHeight="1">
      <c r="E102" s="186"/>
      <c r="F102" s="186"/>
      <c r="H102" s="278"/>
    </row>
    <row r="103" spans="2:8" ht="15.75" customHeight="1">
      <c r="E103" s="186"/>
      <c r="F103" s="186"/>
      <c r="H103" s="278"/>
    </row>
    <row r="104" spans="2:8" ht="15.75" customHeight="1">
      <c r="E104" s="186"/>
      <c r="F104" s="186"/>
      <c r="H104" s="278"/>
    </row>
    <row r="105" spans="2:8" ht="15.75" customHeight="1">
      <c r="E105" s="186"/>
      <c r="F105" s="186"/>
      <c r="H105" s="278"/>
    </row>
    <row r="106" spans="2:8" ht="15.75" customHeight="1">
      <c r="E106" s="186"/>
      <c r="F106" s="186"/>
      <c r="H106" s="278"/>
    </row>
    <row r="107" spans="2:8" ht="15.75" customHeight="1">
      <c r="E107" s="186"/>
      <c r="F107" s="186"/>
      <c r="H107" s="278"/>
    </row>
    <row r="108" spans="2:8" ht="15.75" customHeight="1">
      <c r="E108" s="186"/>
      <c r="F108" s="186"/>
      <c r="H108" s="278"/>
    </row>
    <row r="109" spans="2:8" ht="15.75" customHeight="1">
      <c r="E109" s="186"/>
      <c r="F109" s="186"/>
      <c r="H109" s="278"/>
    </row>
    <row r="110" spans="2:8" ht="15.75" customHeight="1">
      <c r="E110" s="186"/>
      <c r="F110" s="186"/>
      <c r="H110" s="278"/>
    </row>
    <row r="111" spans="2:8" ht="15.75" customHeight="1">
      <c r="E111" s="186"/>
      <c r="F111" s="186"/>
      <c r="H111" s="278"/>
    </row>
    <row r="112" spans="2:8" ht="15.75" customHeight="1">
      <c r="E112" s="186"/>
      <c r="F112" s="186"/>
      <c r="H112" s="278"/>
    </row>
    <row r="113" spans="5:8" ht="15.75" customHeight="1">
      <c r="E113" s="186"/>
      <c r="F113" s="186"/>
      <c r="H113" s="278"/>
    </row>
    <row r="114" spans="5:8" ht="15.75" customHeight="1">
      <c r="E114" s="186"/>
      <c r="F114" s="186"/>
      <c r="H114" s="278"/>
    </row>
    <row r="115" spans="5:8" ht="15.75" customHeight="1">
      <c r="E115" s="186"/>
      <c r="F115" s="186"/>
      <c r="H115" s="278"/>
    </row>
    <row r="116" spans="5:8" ht="15.75" customHeight="1">
      <c r="E116" s="186"/>
      <c r="F116" s="186"/>
      <c r="H116" s="278"/>
    </row>
    <row r="117" spans="5:8" ht="15.75" customHeight="1">
      <c r="E117" s="186"/>
      <c r="F117" s="186"/>
      <c r="H117" s="278"/>
    </row>
    <row r="118" spans="5:8" ht="15.75" customHeight="1">
      <c r="E118" s="186"/>
      <c r="F118" s="186"/>
      <c r="H118" s="278"/>
    </row>
    <row r="119" spans="5:8" ht="15.75" customHeight="1">
      <c r="E119" s="186"/>
      <c r="F119" s="186"/>
      <c r="H119" s="278"/>
    </row>
    <row r="120" spans="5:8" ht="15.75" customHeight="1">
      <c r="E120" s="186"/>
      <c r="F120" s="186"/>
      <c r="H120" s="278"/>
    </row>
    <row r="121" spans="5:8" ht="15.75" customHeight="1">
      <c r="E121" s="186"/>
      <c r="F121" s="186"/>
      <c r="H121" s="278"/>
    </row>
    <row r="122" spans="5:8" ht="15.75" customHeight="1">
      <c r="E122" s="186"/>
      <c r="F122" s="186"/>
      <c r="H122" s="278"/>
    </row>
    <row r="123" spans="5:8" ht="15.75" customHeight="1">
      <c r="E123" s="186"/>
      <c r="F123" s="186"/>
      <c r="H123" s="278"/>
    </row>
    <row r="124" spans="5:8" ht="15.75" customHeight="1">
      <c r="E124" s="186"/>
      <c r="F124" s="186"/>
      <c r="H124" s="278"/>
    </row>
    <row r="125" spans="5:8" ht="15.75" customHeight="1">
      <c r="E125" s="186"/>
      <c r="F125" s="186"/>
      <c r="H125" s="278"/>
    </row>
    <row r="126" spans="5:8" ht="15.75" customHeight="1">
      <c r="E126" s="186"/>
      <c r="F126" s="186"/>
      <c r="H126" s="278"/>
    </row>
    <row r="127" spans="5:8" ht="15.75" customHeight="1">
      <c r="E127" s="186"/>
      <c r="F127" s="186"/>
      <c r="H127" s="278"/>
    </row>
    <row r="128" spans="5:8" ht="15.75" customHeight="1">
      <c r="E128" s="186"/>
      <c r="F128" s="186"/>
      <c r="H128" s="278"/>
    </row>
    <row r="129" spans="5:8" ht="15.75" customHeight="1">
      <c r="E129" s="186"/>
      <c r="F129" s="186"/>
      <c r="H129" s="278"/>
    </row>
    <row r="130" spans="5:8" ht="15.75" customHeight="1">
      <c r="E130" s="186"/>
      <c r="F130" s="186"/>
      <c r="H130" s="278"/>
    </row>
    <row r="131" spans="5:8" ht="15.75" customHeight="1">
      <c r="E131" s="186"/>
      <c r="F131" s="186"/>
      <c r="H131" s="278"/>
    </row>
    <row r="132" spans="5:8" ht="15.75" customHeight="1">
      <c r="E132" s="186"/>
      <c r="F132" s="186"/>
      <c r="H132" s="278"/>
    </row>
    <row r="133" spans="5:8" ht="15.75" customHeight="1">
      <c r="E133" s="186"/>
      <c r="F133" s="186"/>
      <c r="H133" s="278"/>
    </row>
    <row r="134" spans="5:8" ht="15.75" customHeight="1">
      <c r="E134" s="186"/>
      <c r="F134" s="186"/>
      <c r="H134" s="278"/>
    </row>
    <row r="135" spans="5:8" ht="15.75" customHeight="1">
      <c r="E135" s="186"/>
      <c r="F135" s="186"/>
      <c r="H135" s="278"/>
    </row>
    <row r="136" spans="5:8" ht="15.75" customHeight="1">
      <c r="E136" s="186"/>
      <c r="F136" s="186"/>
      <c r="H136" s="278"/>
    </row>
    <row r="137" spans="5:8" ht="15.75" customHeight="1">
      <c r="E137" s="186"/>
      <c r="F137" s="186"/>
      <c r="H137" s="278"/>
    </row>
    <row r="138" spans="5:8" ht="15.75" customHeight="1">
      <c r="E138" s="186"/>
      <c r="F138" s="186"/>
      <c r="H138" s="278"/>
    </row>
    <row r="139" spans="5:8" ht="15.75" customHeight="1">
      <c r="E139" s="186"/>
      <c r="F139" s="186"/>
      <c r="H139" s="278"/>
    </row>
    <row r="140" spans="5:8" ht="15.75" customHeight="1">
      <c r="E140" s="186"/>
      <c r="F140" s="186"/>
      <c r="H140" s="278"/>
    </row>
    <row r="141" spans="5:8" ht="15.75" customHeight="1">
      <c r="E141" s="186"/>
      <c r="F141" s="186"/>
      <c r="H141" s="278"/>
    </row>
    <row r="142" spans="5:8" ht="15.75" customHeight="1">
      <c r="E142" s="186"/>
      <c r="F142" s="186"/>
      <c r="H142" s="278"/>
    </row>
    <row r="143" spans="5:8" ht="15.75" customHeight="1">
      <c r="E143" s="186"/>
      <c r="F143" s="186"/>
      <c r="H143" s="278"/>
    </row>
    <row r="144" spans="5:8" ht="15.75" customHeight="1">
      <c r="E144" s="186"/>
      <c r="F144" s="186"/>
      <c r="H144" s="278"/>
    </row>
    <row r="145" spans="5:8" ht="15.75" customHeight="1">
      <c r="E145" s="186"/>
      <c r="F145" s="186"/>
      <c r="H145" s="278"/>
    </row>
    <row r="146" spans="5:8" ht="15.75" customHeight="1">
      <c r="E146" s="186"/>
      <c r="F146" s="186"/>
      <c r="H146" s="278"/>
    </row>
    <row r="147" spans="5:8" ht="15.75" customHeight="1">
      <c r="E147" s="186"/>
      <c r="F147" s="186"/>
      <c r="H147" s="278"/>
    </row>
    <row r="148" spans="5:8" ht="15.75" customHeight="1">
      <c r="E148" s="186"/>
      <c r="F148" s="186"/>
      <c r="H148" s="278"/>
    </row>
    <row r="149" spans="5:8" ht="15.75" customHeight="1">
      <c r="E149" s="186"/>
      <c r="F149" s="186"/>
      <c r="H149" s="278"/>
    </row>
    <row r="150" spans="5:8" ht="15.75" customHeight="1">
      <c r="E150" s="186"/>
      <c r="F150" s="186"/>
      <c r="H150" s="278"/>
    </row>
    <row r="151" spans="5:8" ht="15.75" customHeight="1">
      <c r="E151" s="186"/>
      <c r="F151" s="186"/>
      <c r="H151" s="278"/>
    </row>
    <row r="152" spans="5:8" ht="15.75" customHeight="1">
      <c r="E152" s="186"/>
      <c r="F152" s="186"/>
      <c r="H152" s="278"/>
    </row>
    <row r="153" spans="5:8" ht="15.75" customHeight="1">
      <c r="E153" s="186"/>
      <c r="F153" s="186"/>
      <c r="H153" s="278"/>
    </row>
    <row r="154" spans="5:8" ht="15.75" customHeight="1">
      <c r="E154" s="186"/>
      <c r="F154" s="186"/>
      <c r="H154" s="278"/>
    </row>
    <row r="155" spans="5:8" ht="15.75" customHeight="1">
      <c r="E155" s="186"/>
      <c r="F155" s="186"/>
      <c r="H155" s="278"/>
    </row>
    <row r="156" spans="5:8" ht="15.75" customHeight="1">
      <c r="E156" s="186"/>
      <c r="F156" s="186"/>
      <c r="H156" s="278"/>
    </row>
    <row r="157" spans="5:8" ht="15.75" customHeight="1">
      <c r="E157" s="186"/>
      <c r="F157" s="186"/>
      <c r="H157" s="278"/>
    </row>
    <row r="158" spans="5:8" ht="15.75" customHeight="1">
      <c r="E158" s="186"/>
      <c r="F158" s="186"/>
      <c r="H158" s="278"/>
    </row>
    <row r="159" spans="5:8" ht="15.75" customHeight="1">
      <c r="E159" s="186"/>
      <c r="F159" s="186"/>
      <c r="H159" s="278"/>
    </row>
    <row r="160" spans="5:8" ht="15.75" customHeight="1">
      <c r="E160" s="186"/>
      <c r="F160" s="186"/>
      <c r="H160" s="278"/>
    </row>
    <row r="161" spans="5:8" ht="15.75" customHeight="1">
      <c r="E161" s="186"/>
      <c r="F161" s="186"/>
      <c r="H161" s="278"/>
    </row>
    <row r="162" spans="5:8" ht="15.75" customHeight="1">
      <c r="E162" s="186"/>
      <c r="F162" s="186"/>
      <c r="H162" s="278"/>
    </row>
    <row r="163" spans="5:8" ht="15.75" customHeight="1">
      <c r="E163" s="186"/>
      <c r="F163" s="186"/>
      <c r="H163" s="278"/>
    </row>
    <row r="164" spans="5:8" ht="15.75" customHeight="1">
      <c r="E164" s="186"/>
      <c r="F164" s="186"/>
      <c r="H164" s="278"/>
    </row>
    <row r="165" spans="5:8" ht="15.75" customHeight="1">
      <c r="E165" s="186"/>
      <c r="F165" s="186"/>
      <c r="H165" s="278"/>
    </row>
    <row r="166" spans="5:8" ht="15.75" customHeight="1">
      <c r="E166" s="186"/>
      <c r="F166" s="186"/>
      <c r="H166" s="278"/>
    </row>
    <row r="167" spans="5:8" ht="15.75" customHeight="1">
      <c r="E167" s="186"/>
      <c r="F167" s="186"/>
      <c r="H167" s="278"/>
    </row>
    <row r="168" spans="5:8" ht="15.75" customHeight="1">
      <c r="E168" s="186"/>
      <c r="F168" s="186"/>
      <c r="H168" s="278"/>
    </row>
    <row r="169" spans="5:8" ht="15.75" customHeight="1">
      <c r="E169" s="186"/>
      <c r="F169" s="186"/>
      <c r="H169" s="278"/>
    </row>
    <row r="170" spans="5:8" ht="15.75" customHeight="1">
      <c r="E170" s="186"/>
      <c r="F170" s="186"/>
      <c r="H170" s="278"/>
    </row>
    <row r="171" spans="5:8" ht="15.75" customHeight="1">
      <c r="E171" s="186"/>
      <c r="F171" s="186"/>
      <c r="H171" s="278"/>
    </row>
    <row r="172" spans="5:8" ht="15.75" customHeight="1">
      <c r="E172" s="186"/>
      <c r="F172" s="186"/>
      <c r="H172" s="278"/>
    </row>
    <row r="173" spans="5:8" ht="15.75" customHeight="1">
      <c r="E173" s="186"/>
      <c r="F173" s="186"/>
      <c r="H173" s="278"/>
    </row>
    <row r="174" spans="5:8" ht="15.75" customHeight="1">
      <c r="E174" s="186"/>
      <c r="F174" s="186"/>
      <c r="H174" s="278"/>
    </row>
    <row r="175" spans="5:8" ht="15.75" customHeight="1">
      <c r="E175" s="186"/>
      <c r="F175" s="186"/>
      <c r="H175" s="278"/>
    </row>
    <row r="176" spans="5:8" ht="15.75" customHeight="1">
      <c r="E176" s="186"/>
      <c r="F176" s="186"/>
      <c r="H176" s="278"/>
    </row>
    <row r="177" spans="5:8" ht="15.75" customHeight="1">
      <c r="E177" s="186"/>
      <c r="F177" s="186"/>
      <c r="H177" s="278"/>
    </row>
    <row r="178" spans="5:8" ht="15.75" customHeight="1">
      <c r="E178" s="186"/>
      <c r="F178" s="186"/>
      <c r="H178" s="278"/>
    </row>
    <row r="179" spans="5:8" ht="15.75" customHeight="1">
      <c r="E179" s="186"/>
      <c r="F179" s="186"/>
      <c r="H179" s="278"/>
    </row>
    <row r="180" spans="5:8" ht="15.75" customHeight="1">
      <c r="E180" s="186"/>
      <c r="F180" s="186"/>
      <c r="H180" s="278"/>
    </row>
    <row r="181" spans="5:8" ht="15.75" customHeight="1">
      <c r="E181" s="186"/>
      <c r="F181" s="186"/>
      <c r="H181" s="278"/>
    </row>
    <row r="182" spans="5:8" ht="15.75" customHeight="1">
      <c r="E182" s="186"/>
      <c r="F182" s="186"/>
      <c r="H182" s="278"/>
    </row>
    <row r="183" spans="5:8" ht="15.75" customHeight="1">
      <c r="E183" s="186"/>
      <c r="F183" s="186"/>
      <c r="H183" s="278"/>
    </row>
    <row r="184" spans="5:8" ht="15.75" customHeight="1">
      <c r="E184" s="186"/>
      <c r="F184" s="186"/>
      <c r="H184" s="278"/>
    </row>
    <row r="185" spans="5:8" ht="15.75" customHeight="1">
      <c r="E185" s="186"/>
      <c r="F185" s="186"/>
      <c r="H185" s="278"/>
    </row>
    <row r="186" spans="5:8" ht="15.75" customHeight="1">
      <c r="E186" s="186"/>
      <c r="F186" s="186"/>
      <c r="H186" s="278"/>
    </row>
    <row r="187" spans="5:8" ht="15.75" customHeight="1">
      <c r="E187" s="186"/>
      <c r="F187" s="186"/>
      <c r="H187" s="278"/>
    </row>
    <row r="188" spans="5:8" ht="15.75" customHeight="1">
      <c r="E188" s="186"/>
      <c r="F188" s="186"/>
      <c r="H188" s="278"/>
    </row>
    <row r="189" spans="5:8" ht="15.75" customHeight="1">
      <c r="E189" s="186"/>
      <c r="F189" s="186"/>
      <c r="H189" s="278"/>
    </row>
    <row r="190" spans="5:8" ht="15.75" customHeight="1">
      <c r="E190" s="186"/>
      <c r="F190" s="186"/>
      <c r="H190" s="278"/>
    </row>
    <row r="191" spans="5:8" ht="15.75" customHeight="1">
      <c r="E191" s="186"/>
      <c r="F191" s="186"/>
      <c r="H191" s="278"/>
    </row>
    <row r="192" spans="5:8" ht="15.75" customHeight="1">
      <c r="E192" s="186"/>
      <c r="F192" s="186"/>
      <c r="H192" s="278"/>
    </row>
    <row r="193" spans="5:8" ht="15.75" customHeight="1">
      <c r="E193" s="186"/>
      <c r="F193" s="186"/>
      <c r="H193" s="278"/>
    </row>
    <row r="194" spans="5:8" ht="15.75" customHeight="1">
      <c r="E194" s="186"/>
      <c r="F194" s="186"/>
      <c r="H194" s="278"/>
    </row>
    <row r="195" spans="5:8" ht="15.75" customHeight="1">
      <c r="E195" s="186"/>
      <c r="F195" s="186"/>
      <c r="H195" s="278"/>
    </row>
    <row r="196" spans="5:8" ht="15.75" customHeight="1">
      <c r="E196" s="186"/>
      <c r="F196" s="186"/>
      <c r="H196" s="278"/>
    </row>
    <row r="197" spans="5:8" ht="15.75" customHeight="1">
      <c r="E197" s="186"/>
      <c r="F197" s="186"/>
      <c r="H197" s="278"/>
    </row>
    <row r="198" spans="5:8" ht="15.75" customHeight="1">
      <c r="E198" s="186"/>
      <c r="F198" s="186"/>
      <c r="H198" s="278"/>
    </row>
    <row r="199" spans="5:8" ht="15.75" customHeight="1">
      <c r="E199" s="186"/>
      <c r="F199" s="186"/>
      <c r="H199" s="278"/>
    </row>
    <row r="200" spans="5:8" ht="15.75" customHeight="1">
      <c r="E200" s="186"/>
      <c r="F200" s="186"/>
      <c r="H200" s="278"/>
    </row>
    <row r="201" spans="5:8" ht="15.75" customHeight="1">
      <c r="E201" s="186"/>
      <c r="F201" s="186"/>
      <c r="H201" s="278"/>
    </row>
    <row r="202" spans="5:8" ht="15.75" customHeight="1">
      <c r="E202" s="186"/>
      <c r="F202" s="186"/>
      <c r="H202" s="278"/>
    </row>
    <row r="203" spans="5:8" ht="15.75" customHeight="1">
      <c r="E203" s="186"/>
      <c r="F203" s="186"/>
      <c r="H203" s="278"/>
    </row>
    <row r="204" spans="5:8" ht="15.75" customHeight="1">
      <c r="E204" s="186"/>
      <c r="F204" s="186"/>
      <c r="H204" s="278"/>
    </row>
    <row r="205" spans="5:8" ht="15.75" customHeight="1">
      <c r="E205" s="186"/>
      <c r="F205" s="186"/>
      <c r="H205" s="278"/>
    </row>
    <row r="206" spans="5:8" ht="15.75" customHeight="1">
      <c r="E206" s="186"/>
      <c r="F206" s="186"/>
      <c r="H206" s="278"/>
    </row>
    <row r="207" spans="5:8" ht="15.75" customHeight="1">
      <c r="E207" s="186"/>
      <c r="F207" s="186"/>
      <c r="H207" s="278"/>
    </row>
    <row r="208" spans="5:8" ht="15.75" customHeight="1">
      <c r="E208" s="186"/>
      <c r="F208" s="186"/>
      <c r="H208" s="278"/>
    </row>
    <row r="209" spans="5:8" ht="15.75" customHeight="1">
      <c r="E209" s="186"/>
      <c r="F209" s="186"/>
      <c r="H209" s="278"/>
    </row>
    <row r="210" spans="5:8" ht="15.75" customHeight="1">
      <c r="E210" s="186"/>
      <c r="F210" s="186"/>
      <c r="H210" s="278"/>
    </row>
    <row r="211" spans="5:8" ht="15.75" customHeight="1">
      <c r="E211" s="186"/>
      <c r="F211" s="186"/>
      <c r="H211" s="278"/>
    </row>
    <row r="212" spans="5:8" ht="15.75" customHeight="1">
      <c r="E212" s="186"/>
      <c r="F212" s="186"/>
      <c r="H212" s="278"/>
    </row>
    <row r="213" spans="5:8" ht="15.75" customHeight="1">
      <c r="E213" s="186"/>
      <c r="F213" s="186"/>
      <c r="H213" s="278"/>
    </row>
    <row r="214" spans="5:8" ht="15.75" customHeight="1">
      <c r="E214" s="186"/>
      <c r="F214" s="186"/>
      <c r="H214" s="278"/>
    </row>
    <row r="215" spans="5:8" ht="15.75" customHeight="1">
      <c r="E215" s="186"/>
      <c r="F215" s="186"/>
      <c r="H215" s="278"/>
    </row>
    <row r="216" spans="5:8" ht="15.75" customHeight="1">
      <c r="E216" s="186"/>
      <c r="F216" s="186"/>
      <c r="H216" s="278"/>
    </row>
    <row r="217" spans="5:8" ht="15.75" customHeight="1">
      <c r="E217" s="186"/>
      <c r="F217" s="186"/>
      <c r="H217" s="278"/>
    </row>
    <row r="218" spans="5:8" ht="15.75" customHeight="1">
      <c r="E218" s="186"/>
      <c r="F218" s="186"/>
      <c r="H218" s="278"/>
    </row>
    <row r="219" spans="5:8" ht="15.75" customHeight="1">
      <c r="E219" s="186"/>
      <c r="F219" s="186"/>
      <c r="H219" s="278"/>
    </row>
    <row r="220" spans="5:8" ht="15.75" customHeight="1">
      <c r="E220" s="186"/>
      <c r="F220" s="186"/>
      <c r="H220" s="278"/>
    </row>
    <row r="221" spans="5:8" ht="15.75" customHeight="1">
      <c r="E221" s="186"/>
      <c r="F221" s="186"/>
      <c r="H221" s="278"/>
    </row>
    <row r="222" spans="5:8" ht="15.75" customHeight="1">
      <c r="E222" s="186"/>
      <c r="F222" s="186"/>
      <c r="H222" s="278"/>
    </row>
    <row r="223" spans="5:8" ht="15.75" customHeight="1">
      <c r="E223" s="186"/>
      <c r="F223" s="186"/>
      <c r="H223" s="278"/>
    </row>
    <row r="224" spans="5:8" ht="15.75" customHeight="1">
      <c r="E224" s="186"/>
      <c r="F224" s="186"/>
      <c r="H224" s="278"/>
    </row>
    <row r="225" spans="5:8" ht="15.75" customHeight="1">
      <c r="E225" s="186"/>
      <c r="F225" s="186"/>
      <c r="H225" s="278"/>
    </row>
    <row r="226" spans="5:8" ht="15.75" customHeight="1">
      <c r="E226" s="186"/>
      <c r="F226" s="186"/>
      <c r="H226" s="278"/>
    </row>
    <row r="227" spans="5:8" ht="15.75" customHeight="1">
      <c r="E227" s="186"/>
      <c r="F227" s="186"/>
      <c r="H227" s="278"/>
    </row>
    <row r="228" spans="5:8" ht="15.75" customHeight="1">
      <c r="E228" s="186"/>
      <c r="F228" s="186"/>
      <c r="H228" s="278"/>
    </row>
    <row r="229" spans="5:8" ht="15.75" customHeight="1">
      <c r="E229" s="186"/>
      <c r="F229" s="186"/>
      <c r="H229" s="278"/>
    </row>
    <row r="230" spans="5:8" ht="15.75" customHeight="1">
      <c r="E230" s="186"/>
      <c r="F230" s="186"/>
      <c r="H230" s="278"/>
    </row>
    <row r="231" spans="5:8" ht="15.75" customHeight="1">
      <c r="E231" s="186"/>
      <c r="F231" s="186"/>
      <c r="H231" s="278"/>
    </row>
    <row r="232" spans="5:8" ht="15.75" customHeight="1">
      <c r="E232" s="186"/>
      <c r="F232" s="186"/>
      <c r="H232" s="278"/>
    </row>
    <row r="233" spans="5:8" ht="15.75" customHeight="1">
      <c r="E233" s="186"/>
      <c r="F233" s="186"/>
      <c r="H233" s="278"/>
    </row>
    <row r="234" spans="5:8" ht="15.75" customHeight="1">
      <c r="E234" s="186"/>
      <c r="F234" s="186"/>
      <c r="H234" s="278"/>
    </row>
    <row r="235" spans="5:8" ht="15.75" customHeight="1">
      <c r="E235" s="186"/>
      <c r="F235" s="186"/>
      <c r="H235" s="278"/>
    </row>
    <row r="236" spans="5:8" ht="15.75" customHeight="1">
      <c r="E236" s="186"/>
      <c r="F236" s="186"/>
      <c r="H236" s="278"/>
    </row>
    <row r="237" spans="5:8" ht="15.75" customHeight="1">
      <c r="E237" s="186"/>
      <c r="F237" s="186"/>
      <c r="H237" s="278"/>
    </row>
    <row r="238" spans="5:8" ht="15.75" customHeight="1">
      <c r="E238" s="186"/>
      <c r="F238" s="186"/>
      <c r="H238" s="278"/>
    </row>
    <row r="239" spans="5:8" ht="15.75" customHeight="1">
      <c r="E239" s="186"/>
      <c r="F239" s="186"/>
      <c r="H239" s="278"/>
    </row>
    <row r="240" spans="5:8" ht="15.75" customHeight="1">
      <c r="E240" s="186"/>
      <c r="F240" s="186"/>
      <c r="H240" s="278"/>
    </row>
    <row r="241" spans="5:8" ht="15.75" customHeight="1">
      <c r="E241" s="186"/>
      <c r="F241" s="186"/>
      <c r="H241" s="278"/>
    </row>
    <row r="242" spans="5:8" ht="15.75" customHeight="1">
      <c r="E242" s="186"/>
      <c r="F242" s="186"/>
      <c r="H242" s="278"/>
    </row>
    <row r="243" spans="5:8" ht="15.75" customHeight="1">
      <c r="E243" s="186"/>
      <c r="F243" s="186"/>
      <c r="H243" s="278"/>
    </row>
    <row r="244" spans="5:8" ht="15.75" customHeight="1">
      <c r="E244" s="186"/>
      <c r="F244" s="186"/>
      <c r="H244" s="278"/>
    </row>
    <row r="245" spans="5:8" ht="15.75" customHeight="1">
      <c r="E245" s="186"/>
      <c r="F245" s="186"/>
      <c r="H245" s="278"/>
    </row>
    <row r="246" spans="5:8" ht="15.75" customHeight="1">
      <c r="E246" s="186"/>
      <c r="F246" s="186"/>
      <c r="H246" s="278"/>
    </row>
    <row r="247" spans="5:8" ht="15.75" customHeight="1">
      <c r="E247" s="186"/>
      <c r="F247" s="186"/>
      <c r="H247" s="278"/>
    </row>
    <row r="248" spans="5:8" ht="15.75" customHeight="1">
      <c r="E248" s="186"/>
      <c r="F248" s="186"/>
      <c r="H248" s="278"/>
    </row>
    <row r="249" spans="5:8" ht="15.75" customHeight="1">
      <c r="E249" s="186"/>
      <c r="F249" s="186"/>
      <c r="H249" s="278"/>
    </row>
    <row r="250" spans="5:8" ht="15.75" customHeight="1">
      <c r="E250" s="186"/>
      <c r="F250" s="186"/>
      <c r="H250" s="278"/>
    </row>
    <row r="251" spans="5:8" ht="15.75" customHeight="1">
      <c r="E251" s="186"/>
      <c r="F251" s="186"/>
      <c r="H251" s="278"/>
    </row>
    <row r="252" spans="5:8" ht="15.75" customHeight="1">
      <c r="E252" s="186"/>
      <c r="F252" s="186"/>
      <c r="H252" s="278"/>
    </row>
    <row r="253" spans="5:8" ht="15.75" customHeight="1">
      <c r="E253" s="186"/>
      <c r="F253" s="186"/>
      <c r="H253" s="278"/>
    </row>
    <row r="254" spans="5:8" ht="15.75" customHeight="1">
      <c r="E254" s="186"/>
      <c r="F254" s="186"/>
      <c r="H254" s="278"/>
    </row>
    <row r="255" spans="5:8" ht="15.75" customHeight="1">
      <c r="E255" s="186"/>
      <c r="F255" s="186"/>
      <c r="H255" s="278"/>
    </row>
    <row r="256" spans="5:8" ht="15.75" customHeight="1">
      <c r="E256" s="186"/>
      <c r="F256" s="186"/>
      <c r="H256" s="278"/>
    </row>
    <row r="257" spans="5:8" ht="15.75" customHeight="1">
      <c r="E257" s="186"/>
      <c r="F257" s="186"/>
      <c r="H257" s="278"/>
    </row>
    <row r="258" spans="5:8" ht="15.75" customHeight="1">
      <c r="E258" s="186"/>
      <c r="F258" s="186"/>
      <c r="H258" s="278"/>
    </row>
    <row r="259" spans="5:8" ht="15.75" customHeight="1">
      <c r="E259" s="186"/>
      <c r="F259" s="186"/>
      <c r="H259" s="278"/>
    </row>
    <row r="260" spans="5:8" ht="15.75" customHeight="1">
      <c r="E260" s="186"/>
      <c r="F260" s="186"/>
      <c r="H260" s="278"/>
    </row>
    <row r="261" spans="5:8" ht="15.75" customHeight="1">
      <c r="E261" s="186"/>
      <c r="F261" s="186"/>
      <c r="H261" s="278"/>
    </row>
    <row r="262" spans="5:8" ht="15.75" customHeight="1">
      <c r="E262" s="186"/>
      <c r="F262" s="186"/>
      <c r="H262" s="278"/>
    </row>
    <row r="263" spans="5:8" ht="15.75" customHeight="1">
      <c r="E263" s="186"/>
      <c r="F263" s="186"/>
      <c r="H263" s="278"/>
    </row>
    <row r="264" spans="5:8" ht="15.75" customHeight="1">
      <c r="E264" s="186"/>
      <c r="F264" s="186"/>
      <c r="H264" s="278"/>
    </row>
    <row r="265" spans="5:8" ht="15.75" customHeight="1">
      <c r="E265" s="186"/>
      <c r="F265" s="186"/>
      <c r="H265" s="278"/>
    </row>
    <row r="266" spans="5:8" ht="15.75" customHeight="1">
      <c r="E266" s="186"/>
      <c r="F266" s="186"/>
      <c r="H266" s="278"/>
    </row>
    <row r="267" spans="5:8" ht="15.75" customHeight="1">
      <c r="E267" s="186"/>
      <c r="F267" s="186"/>
      <c r="H267" s="278"/>
    </row>
    <row r="268" spans="5:8" ht="15.75" customHeight="1">
      <c r="E268" s="186"/>
      <c r="F268" s="186"/>
      <c r="H268" s="278"/>
    </row>
    <row r="269" spans="5:8" ht="15.75" customHeight="1">
      <c r="E269" s="186"/>
      <c r="F269" s="186"/>
      <c r="H269" s="278"/>
    </row>
    <row r="270" spans="5:8" ht="15.75" customHeight="1">
      <c r="E270" s="186"/>
      <c r="F270" s="186"/>
      <c r="H270" s="278"/>
    </row>
    <row r="271" spans="5:8" ht="15.75" customHeight="1">
      <c r="E271" s="186"/>
      <c r="F271" s="186"/>
      <c r="H271" s="278"/>
    </row>
    <row r="272" spans="5:8" ht="15.75" customHeight="1">
      <c r="E272" s="186"/>
      <c r="F272" s="186"/>
      <c r="H272" s="278"/>
    </row>
    <row r="273" spans="5:8" ht="15.75" customHeight="1">
      <c r="E273" s="186"/>
      <c r="F273" s="186"/>
      <c r="H273" s="278"/>
    </row>
    <row r="274" spans="5:8" ht="15.75" customHeight="1">
      <c r="E274" s="186"/>
      <c r="F274" s="186"/>
      <c r="H274" s="278"/>
    </row>
    <row r="275" spans="5:8" ht="15.75" customHeight="1">
      <c r="E275" s="186"/>
      <c r="F275" s="186"/>
      <c r="H275" s="278"/>
    </row>
    <row r="276" spans="5:8" ht="15.75" customHeight="1">
      <c r="E276" s="186"/>
      <c r="F276" s="186"/>
      <c r="H276" s="278"/>
    </row>
    <row r="277" spans="5:8" ht="15.75" customHeight="1">
      <c r="E277" s="186"/>
      <c r="F277" s="186"/>
      <c r="H277" s="278"/>
    </row>
    <row r="278" spans="5:8" ht="15.75" customHeight="1">
      <c r="E278" s="186"/>
      <c r="F278" s="186"/>
      <c r="H278" s="278"/>
    </row>
    <row r="279" spans="5:8" ht="15.75" customHeight="1">
      <c r="E279" s="186"/>
      <c r="F279" s="186"/>
      <c r="H279" s="278"/>
    </row>
    <row r="280" spans="5:8" ht="15.75" customHeight="1">
      <c r="E280" s="186"/>
      <c r="F280" s="186"/>
      <c r="H280" s="278"/>
    </row>
    <row r="281" spans="5:8" ht="15.75" customHeight="1">
      <c r="E281" s="186"/>
      <c r="F281" s="186"/>
      <c r="H281" s="278"/>
    </row>
    <row r="282" spans="5:8" ht="15.75" customHeight="1">
      <c r="E282" s="186"/>
      <c r="F282" s="186"/>
      <c r="H282" s="278"/>
    </row>
    <row r="283" spans="5:8" ht="15.75" customHeight="1">
      <c r="E283" s="186"/>
      <c r="F283" s="186"/>
      <c r="H283" s="278"/>
    </row>
    <row r="284" spans="5:8" ht="15.75" customHeight="1">
      <c r="E284" s="186"/>
      <c r="F284" s="186"/>
      <c r="H284" s="278"/>
    </row>
    <row r="285" spans="5:8" ht="15.75" customHeight="1">
      <c r="E285" s="186"/>
      <c r="F285" s="186"/>
      <c r="H285" s="278"/>
    </row>
    <row r="286" spans="5:8" ht="15.75" customHeight="1">
      <c r="E286" s="186"/>
      <c r="F286" s="186"/>
      <c r="H286" s="278"/>
    </row>
    <row r="287" spans="5:8" ht="15.75" customHeight="1">
      <c r="E287" s="186"/>
      <c r="F287" s="186"/>
      <c r="H287" s="278"/>
    </row>
    <row r="288" spans="5:8" ht="15.75" customHeight="1">
      <c r="E288" s="186"/>
      <c r="F288" s="186"/>
      <c r="H288" s="278"/>
    </row>
    <row r="289" spans="5:8" ht="15.75" customHeight="1">
      <c r="E289" s="186"/>
      <c r="F289" s="186"/>
      <c r="H289" s="278"/>
    </row>
    <row r="290" spans="5:8" ht="15.75" customHeight="1">
      <c r="E290" s="186"/>
      <c r="F290" s="186"/>
      <c r="H290" s="278"/>
    </row>
    <row r="291" spans="5:8" ht="15.75" customHeight="1">
      <c r="E291" s="186"/>
      <c r="F291" s="186"/>
      <c r="H291" s="278"/>
    </row>
    <row r="292" spans="5:8" ht="15.75" customHeight="1">
      <c r="E292" s="186"/>
      <c r="F292" s="186"/>
      <c r="H292" s="278"/>
    </row>
    <row r="293" spans="5:8" ht="15.75" customHeight="1">
      <c r="E293" s="186"/>
      <c r="F293" s="186"/>
      <c r="H293" s="278"/>
    </row>
    <row r="294" spans="5:8" ht="15.75" customHeight="1">
      <c r="E294" s="186"/>
      <c r="F294" s="186"/>
      <c r="H294" s="278"/>
    </row>
    <row r="295" spans="5:8" ht="15.75" customHeight="1">
      <c r="E295" s="186"/>
      <c r="F295" s="186"/>
      <c r="H295" s="278"/>
    </row>
    <row r="296" spans="5:8" ht="15.75" customHeight="1">
      <c r="E296" s="186"/>
      <c r="F296" s="186"/>
      <c r="H296" s="278"/>
    </row>
    <row r="297" spans="5:8" ht="15.75" customHeight="1">
      <c r="E297" s="186"/>
      <c r="F297" s="186"/>
      <c r="H297" s="278"/>
    </row>
    <row r="298" spans="5:8" ht="15.75" customHeight="1">
      <c r="E298" s="186"/>
      <c r="F298" s="186"/>
      <c r="H298" s="278"/>
    </row>
    <row r="299" spans="5:8" ht="15.75" customHeight="1">
      <c r="E299" s="186"/>
      <c r="F299" s="186"/>
      <c r="H299" s="278"/>
    </row>
    <row r="300" spans="5:8" ht="15.75" customHeight="1">
      <c r="E300" s="186"/>
      <c r="F300" s="186"/>
      <c r="H300" s="278"/>
    </row>
    <row r="301" spans="5:8" ht="15.75" customHeight="1">
      <c r="E301" s="186"/>
      <c r="F301" s="186"/>
      <c r="H301" s="278"/>
    </row>
    <row r="302" spans="5:8" ht="15.75" customHeight="1">
      <c r="E302" s="186"/>
      <c r="F302" s="186"/>
      <c r="H302" s="278"/>
    </row>
    <row r="303" spans="5:8" ht="15.75" customHeight="1">
      <c r="E303" s="186"/>
      <c r="F303" s="186"/>
      <c r="H303" s="278"/>
    </row>
    <row r="304" spans="5:8" ht="15.75" customHeight="1">
      <c r="E304" s="186"/>
      <c r="F304" s="186"/>
      <c r="H304" s="278"/>
    </row>
    <row r="305" spans="5:8" ht="15.75" customHeight="1">
      <c r="E305" s="186"/>
      <c r="F305" s="186"/>
      <c r="H305" s="278"/>
    </row>
    <row r="306" spans="5:8" ht="15.75" customHeight="1">
      <c r="E306" s="186"/>
      <c r="F306" s="186"/>
      <c r="H306" s="278"/>
    </row>
    <row r="307" spans="5:8" ht="15.75" customHeight="1">
      <c r="E307" s="186"/>
      <c r="F307" s="186"/>
      <c r="H307" s="278"/>
    </row>
    <row r="308" spans="5:8" ht="15.75" customHeight="1">
      <c r="E308" s="186"/>
      <c r="F308" s="186"/>
      <c r="H308" s="278"/>
    </row>
    <row r="309" spans="5:8" ht="15.75" customHeight="1">
      <c r="E309" s="186"/>
      <c r="F309" s="186"/>
      <c r="H309" s="278"/>
    </row>
    <row r="310" spans="5:8" ht="15.75" customHeight="1">
      <c r="E310" s="186"/>
      <c r="F310" s="186"/>
      <c r="H310" s="278"/>
    </row>
    <row r="311" spans="5:8" ht="15.75" customHeight="1">
      <c r="E311" s="186"/>
      <c r="F311" s="186"/>
      <c r="H311" s="278"/>
    </row>
    <row r="312" spans="5:8" ht="15.75" customHeight="1">
      <c r="E312" s="186"/>
      <c r="F312" s="186"/>
      <c r="H312" s="278"/>
    </row>
    <row r="313" spans="5:8" ht="15.75" customHeight="1">
      <c r="E313" s="186"/>
      <c r="F313" s="186"/>
      <c r="H313" s="278"/>
    </row>
    <row r="314" spans="5:8" ht="15.75" customHeight="1">
      <c r="E314" s="186"/>
      <c r="F314" s="186"/>
      <c r="H314" s="278"/>
    </row>
    <row r="315" spans="5:8" ht="15.75" customHeight="1">
      <c r="E315" s="186"/>
      <c r="F315" s="186"/>
      <c r="H315" s="278"/>
    </row>
    <row r="316" spans="5:8" ht="15.75" customHeight="1">
      <c r="E316" s="186"/>
      <c r="F316" s="186"/>
      <c r="H316" s="278"/>
    </row>
    <row r="317" spans="5:8" ht="15.75" customHeight="1">
      <c r="E317" s="186"/>
      <c r="F317" s="186"/>
      <c r="H317" s="278"/>
    </row>
    <row r="318" spans="5:8" ht="15.75" customHeight="1">
      <c r="E318" s="186"/>
      <c r="F318" s="186"/>
      <c r="H318" s="278"/>
    </row>
    <row r="319" spans="5:8" ht="15.75" customHeight="1">
      <c r="E319" s="186"/>
      <c r="F319" s="186"/>
      <c r="H319" s="278"/>
    </row>
    <row r="320" spans="5:8" ht="15.75" customHeight="1">
      <c r="E320" s="186"/>
      <c r="F320" s="186"/>
      <c r="H320" s="278"/>
    </row>
    <row r="321" spans="5:8" ht="15.75" customHeight="1">
      <c r="E321" s="186"/>
      <c r="F321" s="186"/>
      <c r="H321" s="278"/>
    </row>
    <row r="322" spans="5:8" ht="15.75" customHeight="1">
      <c r="E322" s="186"/>
      <c r="F322" s="186"/>
      <c r="H322" s="278"/>
    </row>
    <row r="323" spans="5:8" ht="15.75" customHeight="1">
      <c r="E323" s="186"/>
      <c r="F323" s="186"/>
      <c r="H323" s="278"/>
    </row>
    <row r="324" spans="5:8" ht="15.75" customHeight="1">
      <c r="E324" s="186"/>
      <c r="F324" s="186"/>
      <c r="H324" s="278"/>
    </row>
    <row r="325" spans="5:8" ht="15.75" customHeight="1">
      <c r="E325" s="186"/>
      <c r="F325" s="186"/>
      <c r="H325" s="278"/>
    </row>
    <row r="326" spans="5:8" ht="15.75" customHeight="1">
      <c r="E326" s="186"/>
      <c r="F326" s="186"/>
      <c r="H326" s="278"/>
    </row>
    <row r="327" spans="5:8" ht="15.75" customHeight="1">
      <c r="E327" s="186"/>
      <c r="F327" s="186"/>
      <c r="H327" s="278"/>
    </row>
    <row r="328" spans="5:8" ht="15.75" customHeight="1">
      <c r="E328" s="186"/>
      <c r="F328" s="186"/>
      <c r="H328" s="278"/>
    </row>
    <row r="329" spans="5:8" ht="15.75" customHeight="1">
      <c r="E329" s="186"/>
      <c r="F329" s="186"/>
      <c r="H329" s="278"/>
    </row>
    <row r="330" spans="5:8" ht="15.75" customHeight="1">
      <c r="E330" s="186"/>
      <c r="F330" s="186"/>
      <c r="H330" s="278"/>
    </row>
    <row r="331" spans="5:8" ht="15.75" customHeight="1">
      <c r="E331" s="186"/>
      <c r="F331" s="186"/>
      <c r="H331" s="278"/>
    </row>
    <row r="332" spans="5:8" ht="15.75" customHeight="1">
      <c r="E332" s="186"/>
      <c r="F332" s="186"/>
      <c r="H332" s="278"/>
    </row>
    <row r="333" spans="5:8" ht="15.75" customHeight="1">
      <c r="E333" s="186"/>
      <c r="F333" s="186"/>
      <c r="H333" s="278"/>
    </row>
    <row r="334" spans="5:8" ht="15.75" customHeight="1">
      <c r="E334" s="186"/>
      <c r="F334" s="186"/>
      <c r="H334" s="278"/>
    </row>
    <row r="335" spans="5:8" ht="15.75" customHeight="1">
      <c r="E335" s="186"/>
      <c r="F335" s="186"/>
      <c r="H335" s="278"/>
    </row>
    <row r="336" spans="5:8" ht="15.75" customHeight="1">
      <c r="E336" s="186"/>
      <c r="F336" s="186"/>
      <c r="H336" s="278"/>
    </row>
    <row r="337" spans="5:8" ht="15.75" customHeight="1">
      <c r="E337" s="186"/>
      <c r="F337" s="186"/>
      <c r="H337" s="278"/>
    </row>
    <row r="338" spans="5:8" ht="15.75" customHeight="1">
      <c r="E338" s="186"/>
      <c r="F338" s="186"/>
      <c r="H338" s="278"/>
    </row>
    <row r="339" spans="5:8" ht="15.75" customHeight="1">
      <c r="E339" s="186"/>
      <c r="F339" s="186"/>
      <c r="H339" s="278"/>
    </row>
    <row r="340" spans="5:8" ht="15.75" customHeight="1">
      <c r="E340" s="186"/>
      <c r="F340" s="186"/>
      <c r="H340" s="278"/>
    </row>
    <row r="341" spans="5:8" ht="15.75" customHeight="1">
      <c r="E341" s="186"/>
      <c r="F341" s="186"/>
      <c r="H341" s="278"/>
    </row>
    <row r="342" spans="5:8" ht="15.75" customHeight="1">
      <c r="E342" s="186"/>
      <c r="F342" s="186"/>
      <c r="H342" s="278"/>
    </row>
    <row r="343" spans="5:8" ht="15.75" customHeight="1">
      <c r="E343" s="186"/>
      <c r="F343" s="186"/>
      <c r="H343" s="278"/>
    </row>
    <row r="344" spans="5:8" ht="15.75" customHeight="1">
      <c r="E344" s="186"/>
      <c r="F344" s="186"/>
      <c r="H344" s="278"/>
    </row>
    <row r="345" spans="5:8" ht="15.75" customHeight="1">
      <c r="E345" s="186"/>
      <c r="F345" s="186"/>
      <c r="H345" s="278"/>
    </row>
    <row r="346" spans="5:8" ht="15.75" customHeight="1">
      <c r="E346" s="186"/>
      <c r="F346" s="186"/>
      <c r="H346" s="278"/>
    </row>
    <row r="347" spans="5:8" ht="15.75" customHeight="1">
      <c r="E347" s="186"/>
      <c r="F347" s="186"/>
      <c r="H347" s="278"/>
    </row>
    <row r="348" spans="5:8" ht="15.75" customHeight="1">
      <c r="E348" s="186"/>
      <c r="F348" s="186"/>
      <c r="H348" s="278"/>
    </row>
    <row r="349" spans="5:8" ht="15.75" customHeight="1">
      <c r="E349" s="186"/>
      <c r="F349" s="186"/>
      <c r="H349" s="278"/>
    </row>
    <row r="350" spans="5:8" ht="15.75" customHeight="1">
      <c r="E350" s="186"/>
      <c r="F350" s="186"/>
      <c r="H350" s="278"/>
    </row>
    <row r="351" spans="5:8" ht="15.75" customHeight="1">
      <c r="E351" s="186"/>
      <c r="F351" s="186"/>
      <c r="H351" s="278"/>
    </row>
    <row r="352" spans="5:8" ht="15.75" customHeight="1">
      <c r="E352" s="186"/>
      <c r="F352" s="186"/>
      <c r="H352" s="278"/>
    </row>
    <row r="353" spans="5:8" ht="15.75" customHeight="1">
      <c r="E353" s="186"/>
      <c r="F353" s="186"/>
      <c r="H353" s="278"/>
    </row>
    <row r="354" spans="5:8" ht="15.75" customHeight="1">
      <c r="E354" s="186"/>
      <c r="F354" s="186"/>
      <c r="H354" s="278"/>
    </row>
    <row r="355" spans="5:8" ht="15.75" customHeight="1">
      <c r="E355" s="186"/>
      <c r="F355" s="186"/>
      <c r="H355" s="278"/>
    </row>
    <row r="356" spans="5:8" ht="15.75" customHeight="1">
      <c r="E356" s="186"/>
      <c r="F356" s="186"/>
      <c r="H356" s="278"/>
    </row>
    <row r="357" spans="5:8" ht="15.75" customHeight="1">
      <c r="E357" s="186"/>
      <c r="F357" s="186"/>
      <c r="H357" s="278"/>
    </row>
    <row r="358" spans="5:8" ht="15.75" customHeight="1">
      <c r="E358" s="186"/>
      <c r="F358" s="186"/>
      <c r="H358" s="278"/>
    </row>
    <row r="359" spans="5:8" ht="15.75" customHeight="1">
      <c r="E359" s="186"/>
      <c r="F359" s="186"/>
      <c r="H359" s="278"/>
    </row>
    <row r="360" spans="5:8" ht="15.75" customHeight="1">
      <c r="E360" s="186"/>
      <c r="F360" s="186"/>
      <c r="H360" s="278"/>
    </row>
    <row r="361" spans="5:8" ht="15.75" customHeight="1">
      <c r="E361" s="186"/>
      <c r="F361" s="186"/>
      <c r="H361" s="278"/>
    </row>
    <row r="362" spans="5:8" ht="15.75" customHeight="1">
      <c r="E362" s="186"/>
      <c r="F362" s="186"/>
      <c r="H362" s="278"/>
    </row>
    <row r="363" spans="5:8" ht="15.75" customHeight="1">
      <c r="E363" s="186"/>
      <c r="F363" s="186"/>
      <c r="H363" s="278"/>
    </row>
    <row r="364" spans="5:8" ht="15.75" customHeight="1">
      <c r="E364" s="186"/>
      <c r="F364" s="186"/>
      <c r="H364" s="278"/>
    </row>
    <row r="365" spans="5:8" ht="15.75" customHeight="1">
      <c r="E365" s="186"/>
      <c r="F365" s="186"/>
      <c r="H365" s="278"/>
    </row>
    <row r="366" spans="5:8" ht="15.75" customHeight="1">
      <c r="E366" s="186"/>
      <c r="F366" s="186"/>
      <c r="H366" s="278"/>
    </row>
    <row r="367" spans="5:8" ht="15.75" customHeight="1">
      <c r="E367" s="186"/>
      <c r="F367" s="186"/>
      <c r="H367" s="278"/>
    </row>
    <row r="368" spans="5:8" ht="15.75" customHeight="1">
      <c r="E368" s="186"/>
      <c r="F368" s="186"/>
      <c r="H368" s="278"/>
    </row>
    <row r="369" spans="5:8" ht="15.75" customHeight="1">
      <c r="E369" s="186"/>
      <c r="F369" s="186"/>
      <c r="H369" s="278"/>
    </row>
    <row r="370" spans="5:8" ht="15.75" customHeight="1">
      <c r="E370" s="186"/>
      <c r="F370" s="186"/>
      <c r="H370" s="278"/>
    </row>
    <row r="371" spans="5:8" ht="15.75" customHeight="1">
      <c r="E371" s="186"/>
      <c r="F371" s="186"/>
      <c r="H371" s="278"/>
    </row>
    <row r="372" spans="5:8" ht="15.75" customHeight="1">
      <c r="E372" s="186"/>
      <c r="F372" s="186"/>
      <c r="H372" s="278"/>
    </row>
    <row r="373" spans="5:8" ht="15.75" customHeight="1">
      <c r="E373" s="186"/>
      <c r="F373" s="186"/>
      <c r="H373" s="278"/>
    </row>
    <row r="374" spans="5:8" ht="15.75" customHeight="1">
      <c r="E374" s="186"/>
      <c r="F374" s="186"/>
      <c r="H374" s="278"/>
    </row>
    <row r="375" spans="5:8" ht="15.75" customHeight="1">
      <c r="E375" s="186"/>
      <c r="F375" s="186"/>
      <c r="H375" s="278"/>
    </row>
    <row r="376" spans="5:8" ht="15.75" customHeight="1">
      <c r="E376" s="186"/>
      <c r="F376" s="186"/>
      <c r="H376" s="278"/>
    </row>
    <row r="377" spans="5:8" ht="15.75" customHeight="1">
      <c r="E377" s="186"/>
      <c r="F377" s="186"/>
      <c r="H377" s="278"/>
    </row>
    <row r="378" spans="5:8" ht="15.75" customHeight="1">
      <c r="E378" s="186"/>
      <c r="F378" s="186"/>
      <c r="H378" s="278"/>
    </row>
    <row r="379" spans="5:8" ht="15.75" customHeight="1">
      <c r="E379" s="186"/>
      <c r="F379" s="186"/>
      <c r="H379" s="278"/>
    </row>
    <row r="380" spans="5:8" ht="15.75" customHeight="1">
      <c r="E380" s="186"/>
      <c r="F380" s="186"/>
      <c r="H380" s="278"/>
    </row>
    <row r="381" spans="5:8" ht="15.75" customHeight="1">
      <c r="E381" s="186"/>
      <c r="F381" s="186"/>
      <c r="H381" s="278"/>
    </row>
    <row r="382" spans="5:8" ht="15.75" customHeight="1">
      <c r="E382" s="186"/>
      <c r="F382" s="186"/>
      <c r="H382" s="278"/>
    </row>
    <row r="383" spans="5:8" ht="15.75" customHeight="1">
      <c r="E383" s="186"/>
      <c r="F383" s="186"/>
      <c r="H383" s="278"/>
    </row>
    <row r="384" spans="5:8" ht="15.75" customHeight="1">
      <c r="E384" s="186"/>
      <c r="F384" s="186"/>
      <c r="H384" s="278"/>
    </row>
    <row r="385" spans="5:8" ht="15.75" customHeight="1">
      <c r="E385" s="186"/>
      <c r="F385" s="186"/>
      <c r="H385" s="278"/>
    </row>
    <row r="386" spans="5:8" ht="15.75" customHeight="1">
      <c r="E386" s="186"/>
      <c r="F386" s="186"/>
      <c r="H386" s="278"/>
    </row>
    <row r="387" spans="5:8" ht="15.75" customHeight="1">
      <c r="E387" s="186"/>
      <c r="F387" s="186"/>
      <c r="H387" s="278"/>
    </row>
    <row r="388" spans="5:8" ht="15.75" customHeight="1">
      <c r="E388" s="186"/>
      <c r="F388" s="186"/>
      <c r="H388" s="278"/>
    </row>
    <row r="389" spans="5:8" ht="15.75" customHeight="1">
      <c r="E389" s="186"/>
      <c r="F389" s="186"/>
      <c r="H389" s="278"/>
    </row>
    <row r="390" spans="5:8" ht="15.75" customHeight="1">
      <c r="E390" s="186"/>
      <c r="F390" s="186"/>
      <c r="H390" s="278"/>
    </row>
    <row r="391" spans="5:8" ht="15.75" customHeight="1">
      <c r="E391" s="186"/>
      <c r="F391" s="186"/>
      <c r="H391" s="278"/>
    </row>
    <row r="392" spans="5:8" ht="15.75" customHeight="1">
      <c r="E392" s="186"/>
      <c r="F392" s="186"/>
      <c r="H392" s="278"/>
    </row>
    <row r="393" spans="5:8" ht="15.75" customHeight="1">
      <c r="E393" s="186"/>
      <c r="F393" s="186"/>
      <c r="H393" s="278"/>
    </row>
    <row r="394" spans="5:8" ht="15.75" customHeight="1">
      <c r="E394" s="186"/>
      <c r="F394" s="186"/>
      <c r="H394" s="278"/>
    </row>
    <row r="395" spans="5:8" ht="15.75" customHeight="1">
      <c r="E395" s="186"/>
      <c r="F395" s="186"/>
      <c r="H395" s="278"/>
    </row>
    <row r="396" spans="5:8" ht="15.75" customHeight="1">
      <c r="E396" s="186"/>
      <c r="F396" s="186"/>
      <c r="H396" s="278"/>
    </row>
    <row r="397" spans="5:8" ht="15.75" customHeight="1">
      <c r="E397" s="186"/>
      <c r="F397" s="186"/>
      <c r="H397" s="278"/>
    </row>
    <row r="398" spans="5:8" ht="15.75" customHeight="1">
      <c r="E398" s="186"/>
      <c r="F398" s="186"/>
      <c r="H398" s="278"/>
    </row>
    <row r="399" spans="5:8" ht="15.75" customHeight="1">
      <c r="E399" s="186"/>
      <c r="F399" s="186"/>
      <c r="H399" s="278"/>
    </row>
    <row r="400" spans="5:8" ht="15.75" customHeight="1">
      <c r="E400" s="186"/>
      <c r="F400" s="186"/>
      <c r="H400" s="278"/>
    </row>
    <row r="401" spans="5:8" ht="15.75" customHeight="1">
      <c r="E401" s="186"/>
      <c r="F401" s="186"/>
      <c r="H401" s="278"/>
    </row>
    <row r="402" spans="5:8" ht="15.75" customHeight="1">
      <c r="E402" s="186"/>
      <c r="F402" s="186"/>
      <c r="H402" s="278"/>
    </row>
    <row r="403" spans="5:8" ht="15.75" customHeight="1">
      <c r="E403" s="186"/>
      <c r="F403" s="186"/>
      <c r="H403" s="278"/>
    </row>
    <row r="404" spans="5:8" ht="15.75" customHeight="1">
      <c r="E404" s="186"/>
      <c r="F404" s="186"/>
      <c r="H404" s="278"/>
    </row>
    <row r="405" spans="5:8" ht="15.75" customHeight="1">
      <c r="E405" s="186"/>
      <c r="F405" s="186"/>
      <c r="H405" s="278"/>
    </row>
    <row r="406" spans="5:8" ht="15.75" customHeight="1">
      <c r="E406" s="186"/>
      <c r="F406" s="186"/>
      <c r="H406" s="278"/>
    </row>
    <row r="407" spans="5:8" ht="15.75" customHeight="1">
      <c r="E407" s="186"/>
      <c r="F407" s="186"/>
      <c r="H407" s="278"/>
    </row>
    <row r="408" spans="5:8" ht="15.75" customHeight="1">
      <c r="E408" s="186"/>
      <c r="F408" s="186"/>
      <c r="H408" s="278"/>
    </row>
    <row r="409" spans="5:8" ht="15.75" customHeight="1">
      <c r="E409" s="186"/>
      <c r="F409" s="186"/>
      <c r="H409" s="278"/>
    </row>
    <row r="410" spans="5:8" ht="15.75" customHeight="1">
      <c r="E410" s="186"/>
      <c r="F410" s="186"/>
      <c r="H410" s="278"/>
    </row>
    <row r="411" spans="5:8" ht="15.75" customHeight="1">
      <c r="E411" s="186"/>
      <c r="F411" s="186"/>
      <c r="H411" s="278"/>
    </row>
    <row r="412" spans="5:8" ht="15.75" customHeight="1">
      <c r="E412" s="186"/>
      <c r="F412" s="186"/>
      <c r="H412" s="278"/>
    </row>
    <row r="413" spans="5:8" ht="15.75" customHeight="1">
      <c r="E413" s="186"/>
      <c r="F413" s="186"/>
      <c r="H413" s="278"/>
    </row>
    <row r="414" spans="5:8" ht="15.75" customHeight="1">
      <c r="E414" s="186"/>
      <c r="F414" s="186"/>
      <c r="H414" s="278"/>
    </row>
    <row r="415" spans="5:8" ht="15.75" customHeight="1">
      <c r="E415" s="186"/>
      <c r="F415" s="186"/>
      <c r="H415" s="278"/>
    </row>
    <row r="416" spans="5:8" ht="15.75" customHeight="1">
      <c r="E416" s="186"/>
      <c r="F416" s="186"/>
      <c r="H416" s="278"/>
    </row>
    <row r="417" spans="5:8" ht="15.75" customHeight="1">
      <c r="E417" s="186"/>
      <c r="F417" s="186"/>
      <c r="H417" s="278"/>
    </row>
    <row r="418" spans="5:8" ht="15.75" customHeight="1">
      <c r="E418" s="186"/>
      <c r="F418" s="186"/>
      <c r="H418" s="278"/>
    </row>
    <row r="419" spans="5:8" ht="15.75" customHeight="1">
      <c r="E419" s="186"/>
      <c r="F419" s="186"/>
      <c r="H419" s="278"/>
    </row>
    <row r="420" spans="5:8" ht="15.75" customHeight="1">
      <c r="E420" s="186"/>
      <c r="F420" s="186"/>
      <c r="H420" s="278"/>
    </row>
    <row r="421" spans="5:8" ht="15.75" customHeight="1">
      <c r="E421" s="186"/>
      <c r="F421" s="186"/>
      <c r="H421" s="278"/>
    </row>
    <row r="422" spans="5:8" ht="15.75" customHeight="1">
      <c r="E422" s="186"/>
      <c r="F422" s="186"/>
      <c r="H422" s="278"/>
    </row>
    <row r="423" spans="5:8" ht="15.75" customHeight="1">
      <c r="E423" s="186"/>
      <c r="F423" s="186"/>
      <c r="H423" s="278"/>
    </row>
    <row r="424" spans="5:8" ht="15.75" customHeight="1">
      <c r="E424" s="186"/>
      <c r="F424" s="186"/>
      <c r="H424" s="278"/>
    </row>
    <row r="425" spans="5:8" ht="15.75" customHeight="1">
      <c r="E425" s="186"/>
      <c r="F425" s="186"/>
      <c r="H425" s="278"/>
    </row>
    <row r="426" spans="5:8" ht="15.75" customHeight="1">
      <c r="E426" s="186"/>
      <c r="F426" s="186"/>
      <c r="H426" s="278"/>
    </row>
    <row r="427" spans="5:8" ht="15.75" customHeight="1">
      <c r="E427" s="186"/>
      <c r="F427" s="186"/>
      <c r="H427" s="278"/>
    </row>
    <row r="428" spans="5:8" ht="15.75" customHeight="1">
      <c r="E428" s="186"/>
      <c r="F428" s="186"/>
      <c r="H428" s="278"/>
    </row>
    <row r="429" spans="5:8" ht="15.75" customHeight="1">
      <c r="E429" s="186"/>
      <c r="F429" s="186"/>
      <c r="H429" s="278"/>
    </row>
    <row r="430" spans="5:8" ht="15.75" customHeight="1">
      <c r="E430" s="186"/>
      <c r="F430" s="186"/>
      <c r="H430" s="278"/>
    </row>
    <row r="431" spans="5:8" ht="15.75" customHeight="1">
      <c r="E431" s="186"/>
      <c r="F431" s="186"/>
      <c r="H431" s="278"/>
    </row>
    <row r="432" spans="5:8" ht="15.75" customHeight="1">
      <c r="E432" s="186"/>
      <c r="F432" s="186"/>
      <c r="H432" s="278"/>
    </row>
    <row r="433" spans="5:8" ht="15.75" customHeight="1">
      <c r="E433" s="186"/>
      <c r="F433" s="186"/>
      <c r="H433" s="278"/>
    </row>
    <row r="434" spans="5:8" ht="15.75" customHeight="1">
      <c r="E434" s="186"/>
      <c r="F434" s="186"/>
      <c r="H434" s="278"/>
    </row>
    <row r="435" spans="5:8" ht="15.75" customHeight="1">
      <c r="E435" s="186"/>
      <c r="F435" s="186"/>
      <c r="H435" s="278"/>
    </row>
    <row r="436" spans="5:8" ht="15.75" customHeight="1">
      <c r="E436" s="186"/>
      <c r="F436" s="186"/>
      <c r="H436" s="278"/>
    </row>
    <row r="437" spans="5:8" ht="15.75" customHeight="1">
      <c r="E437" s="186"/>
      <c r="F437" s="186"/>
      <c r="H437" s="278"/>
    </row>
    <row r="438" spans="5:8" ht="15.75" customHeight="1">
      <c r="E438" s="186"/>
      <c r="F438" s="186"/>
      <c r="H438" s="278"/>
    </row>
    <row r="439" spans="5:8" ht="15.75" customHeight="1">
      <c r="E439" s="186"/>
      <c r="F439" s="186"/>
      <c r="H439" s="278"/>
    </row>
    <row r="440" spans="5:8" ht="15.75" customHeight="1">
      <c r="E440" s="186"/>
      <c r="F440" s="186"/>
      <c r="H440" s="278"/>
    </row>
    <row r="441" spans="5:8" ht="15.75" customHeight="1">
      <c r="E441" s="186"/>
      <c r="F441" s="186"/>
      <c r="H441" s="278"/>
    </row>
    <row r="442" spans="5:8" ht="15.75" customHeight="1">
      <c r="E442" s="186"/>
      <c r="F442" s="186"/>
      <c r="H442" s="278"/>
    </row>
    <row r="443" spans="5:8" ht="15.75" customHeight="1">
      <c r="E443" s="186"/>
      <c r="F443" s="186"/>
      <c r="H443" s="278"/>
    </row>
    <row r="444" spans="5:8" ht="15.75" customHeight="1">
      <c r="E444" s="186"/>
      <c r="F444" s="186"/>
      <c r="H444" s="278"/>
    </row>
    <row r="445" spans="5:8" ht="15.75" customHeight="1">
      <c r="E445" s="186"/>
      <c r="F445" s="186"/>
      <c r="H445" s="278"/>
    </row>
    <row r="446" spans="5:8" ht="15.75" customHeight="1">
      <c r="E446" s="186"/>
      <c r="F446" s="186"/>
      <c r="H446" s="278"/>
    </row>
    <row r="447" spans="5:8" ht="15.75" customHeight="1">
      <c r="E447" s="186"/>
      <c r="F447" s="186"/>
      <c r="H447" s="278"/>
    </row>
    <row r="448" spans="5:8" ht="15.75" customHeight="1">
      <c r="E448" s="186"/>
      <c r="F448" s="186"/>
      <c r="H448" s="278"/>
    </row>
    <row r="449" spans="5:8" ht="15.75" customHeight="1">
      <c r="E449" s="186"/>
      <c r="F449" s="186"/>
      <c r="H449" s="278"/>
    </row>
    <row r="450" spans="5:8" ht="15.75" customHeight="1">
      <c r="E450" s="186"/>
      <c r="F450" s="186"/>
      <c r="H450" s="278"/>
    </row>
    <row r="451" spans="5:8" ht="15.75" customHeight="1">
      <c r="E451" s="186"/>
      <c r="F451" s="186"/>
      <c r="H451" s="278"/>
    </row>
    <row r="452" spans="5:8" ht="15.75" customHeight="1">
      <c r="E452" s="186"/>
      <c r="F452" s="186"/>
      <c r="H452" s="278"/>
    </row>
    <row r="453" spans="5:8" ht="15.75" customHeight="1">
      <c r="E453" s="186"/>
      <c r="F453" s="186"/>
      <c r="H453" s="278"/>
    </row>
    <row r="454" spans="5:8" ht="15.75" customHeight="1">
      <c r="E454" s="186"/>
      <c r="F454" s="186"/>
      <c r="H454" s="278"/>
    </row>
    <row r="455" spans="5:8" ht="15.75" customHeight="1">
      <c r="E455" s="186"/>
      <c r="F455" s="186"/>
      <c r="H455" s="278"/>
    </row>
    <row r="456" spans="5:8" ht="15.75" customHeight="1">
      <c r="E456" s="186"/>
      <c r="F456" s="186"/>
      <c r="H456" s="278"/>
    </row>
    <row r="457" spans="5:8" ht="15.75" customHeight="1">
      <c r="E457" s="186"/>
      <c r="F457" s="186"/>
      <c r="H457" s="278"/>
    </row>
    <row r="458" spans="5:8" ht="15.75" customHeight="1">
      <c r="E458" s="186"/>
      <c r="F458" s="186"/>
      <c r="H458" s="278"/>
    </row>
    <row r="459" spans="5:8" ht="15.75" customHeight="1">
      <c r="E459" s="186"/>
      <c r="F459" s="186"/>
      <c r="H459" s="278"/>
    </row>
    <row r="460" spans="5:8" ht="15.75" customHeight="1">
      <c r="E460" s="186"/>
      <c r="F460" s="186"/>
      <c r="H460" s="278"/>
    </row>
    <row r="461" spans="5:8" ht="15.75" customHeight="1">
      <c r="E461" s="186"/>
      <c r="F461" s="186"/>
      <c r="H461" s="278"/>
    </row>
    <row r="462" spans="5:8" ht="15.75" customHeight="1">
      <c r="E462" s="186"/>
      <c r="F462" s="186"/>
      <c r="H462" s="278"/>
    </row>
    <row r="463" spans="5:8" ht="15.75" customHeight="1">
      <c r="E463" s="186"/>
      <c r="F463" s="186"/>
      <c r="H463" s="278"/>
    </row>
    <row r="464" spans="5:8" ht="15.75" customHeight="1">
      <c r="E464" s="186"/>
      <c r="F464" s="186"/>
      <c r="H464" s="278"/>
    </row>
    <row r="465" spans="5:8" ht="15.75" customHeight="1">
      <c r="E465" s="186"/>
      <c r="F465" s="186"/>
      <c r="H465" s="278"/>
    </row>
    <row r="466" spans="5:8" ht="15.75" customHeight="1">
      <c r="E466" s="186"/>
      <c r="F466" s="186"/>
      <c r="H466" s="278"/>
    </row>
    <row r="467" spans="5:8" ht="15.75" customHeight="1">
      <c r="E467" s="186"/>
      <c r="F467" s="186"/>
      <c r="H467" s="278"/>
    </row>
    <row r="468" spans="5:8" ht="15.75" customHeight="1">
      <c r="E468" s="186"/>
      <c r="F468" s="186"/>
      <c r="H468" s="278"/>
    </row>
    <row r="469" spans="5:8" ht="15.75" customHeight="1">
      <c r="E469" s="186"/>
      <c r="F469" s="186"/>
      <c r="H469" s="278"/>
    </row>
    <row r="470" spans="5:8" ht="15.75" customHeight="1">
      <c r="E470" s="186"/>
      <c r="F470" s="186"/>
      <c r="H470" s="278"/>
    </row>
    <row r="471" spans="5:8" ht="15.75" customHeight="1">
      <c r="E471" s="186"/>
      <c r="F471" s="186"/>
      <c r="H471" s="278"/>
    </row>
    <row r="472" spans="5:8" ht="15.75" customHeight="1">
      <c r="E472" s="186"/>
      <c r="F472" s="186"/>
      <c r="H472" s="278"/>
    </row>
    <row r="473" spans="5:8" ht="15.75" customHeight="1">
      <c r="E473" s="186"/>
      <c r="F473" s="186"/>
      <c r="H473" s="278"/>
    </row>
    <row r="474" spans="5:8" ht="15.75" customHeight="1">
      <c r="E474" s="186"/>
      <c r="F474" s="186"/>
      <c r="H474" s="278"/>
    </row>
    <row r="475" spans="5:8" ht="15.75" customHeight="1">
      <c r="E475" s="186"/>
      <c r="F475" s="186"/>
      <c r="H475" s="278"/>
    </row>
    <row r="476" spans="5:8" ht="15.75" customHeight="1">
      <c r="E476" s="186"/>
      <c r="F476" s="186"/>
      <c r="H476" s="278"/>
    </row>
    <row r="477" spans="5:8" ht="15.75" customHeight="1">
      <c r="E477" s="186"/>
      <c r="F477" s="186"/>
      <c r="H477" s="278"/>
    </row>
    <row r="478" spans="5:8" ht="15.75" customHeight="1">
      <c r="E478" s="186"/>
      <c r="F478" s="186"/>
      <c r="H478" s="278"/>
    </row>
    <row r="479" spans="5:8" ht="15.75" customHeight="1">
      <c r="E479" s="186"/>
      <c r="F479" s="186"/>
      <c r="H479" s="278"/>
    </row>
    <row r="480" spans="5:8" ht="15.75" customHeight="1">
      <c r="E480" s="186"/>
      <c r="F480" s="186"/>
      <c r="H480" s="278"/>
    </row>
    <row r="481" spans="5:8" ht="15.75" customHeight="1">
      <c r="E481" s="186"/>
      <c r="F481" s="186"/>
      <c r="H481" s="278"/>
    </row>
    <row r="482" spans="5:8" ht="15.75" customHeight="1">
      <c r="E482" s="186"/>
      <c r="F482" s="186"/>
      <c r="H482" s="278"/>
    </row>
    <row r="483" spans="5:8" ht="15.75" customHeight="1">
      <c r="E483" s="186"/>
      <c r="F483" s="186"/>
      <c r="H483" s="278"/>
    </row>
    <row r="484" spans="5:8" ht="15.75" customHeight="1">
      <c r="E484" s="186"/>
      <c r="F484" s="186"/>
      <c r="H484" s="278"/>
    </row>
    <row r="485" spans="5:8" ht="15.75" customHeight="1">
      <c r="E485" s="186"/>
      <c r="F485" s="186"/>
      <c r="H485" s="278"/>
    </row>
    <row r="486" spans="5:8" ht="15.75" customHeight="1">
      <c r="E486" s="186"/>
      <c r="F486" s="186"/>
      <c r="H486" s="278"/>
    </row>
    <row r="487" spans="5:8" ht="15.75" customHeight="1">
      <c r="E487" s="186"/>
      <c r="F487" s="186"/>
      <c r="H487" s="278"/>
    </row>
    <row r="488" spans="5:8" ht="15.75" customHeight="1">
      <c r="E488" s="186"/>
      <c r="F488" s="186"/>
      <c r="H488" s="278"/>
    </row>
    <row r="489" spans="5:8" ht="15.75" customHeight="1">
      <c r="E489" s="186"/>
      <c r="F489" s="186"/>
      <c r="H489" s="278"/>
    </row>
    <row r="490" spans="5:8" ht="15.75" customHeight="1">
      <c r="E490" s="186"/>
      <c r="F490" s="186"/>
      <c r="H490" s="278"/>
    </row>
    <row r="491" spans="5:8" ht="15.75" customHeight="1">
      <c r="E491" s="186"/>
      <c r="F491" s="186"/>
      <c r="H491" s="278"/>
    </row>
    <row r="492" spans="5:8" ht="15.75" customHeight="1">
      <c r="E492" s="186"/>
      <c r="F492" s="186"/>
      <c r="H492" s="278"/>
    </row>
    <row r="493" spans="5:8" ht="15.75" customHeight="1">
      <c r="E493" s="186"/>
      <c r="F493" s="186"/>
      <c r="H493" s="278"/>
    </row>
    <row r="494" spans="5:8" ht="15.75" customHeight="1">
      <c r="E494" s="186"/>
      <c r="F494" s="186"/>
      <c r="H494" s="278"/>
    </row>
    <row r="495" spans="5:8" ht="15.75" customHeight="1">
      <c r="E495" s="186"/>
      <c r="F495" s="186"/>
      <c r="H495" s="278"/>
    </row>
    <row r="496" spans="5:8" ht="15.75" customHeight="1">
      <c r="E496" s="186"/>
      <c r="F496" s="186"/>
      <c r="H496" s="278"/>
    </row>
    <row r="497" spans="5:8" ht="15.75" customHeight="1">
      <c r="E497" s="186"/>
      <c r="F497" s="186"/>
      <c r="H497" s="278"/>
    </row>
    <row r="498" spans="5:8" ht="15.75" customHeight="1">
      <c r="E498" s="186"/>
      <c r="F498" s="186"/>
      <c r="H498" s="278"/>
    </row>
    <row r="499" spans="5:8" ht="15.75" customHeight="1">
      <c r="E499" s="186"/>
      <c r="F499" s="186"/>
      <c r="H499" s="278"/>
    </row>
    <row r="500" spans="5:8" ht="15.75" customHeight="1">
      <c r="E500" s="186"/>
      <c r="F500" s="186"/>
      <c r="H500" s="278"/>
    </row>
    <row r="501" spans="5:8" ht="15.75" customHeight="1">
      <c r="E501" s="186"/>
      <c r="F501" s="186"/>
      <c r="H501" s="278"/>
    </row>
    <row r="502" spans="5:8" ht="15.75" customHeight="1">
      <c r="E502" s="186"/>
      <c r="F502" s="186"/>
      <c r="H502" s="278"/>
    </row>
    <row r="503" spans="5:8" ht="15.75" customHeight="1">
      <c r="E503" s="186"/>
      <c r="F503" s="186"/>
      <c r="H503" s="278"/>
    </row>
    <row r="504" spans="5:8" ht="15.75" customHeight="1">
      <c r="E504" s="186"/>
      <c r="F504" s="186"/>
      <c r="H504" s="278"/>
    </row>
    <row r="505" spans="5:8" ht="15.75" customHeight="1">
      <c r="E505" s="186"/>
      <c r="F505" s="186"/>
      <c r="H505" s="278"/>
    </row>
    <row r="506" spans="5:8" ht="15.75" customHeight="1">
      <c r="E506" s="186"/>
      <c r="F506" s="186"/>
      <c r="H506" s="278"/>
    </row>
    <row r="507" spans="5:8" ht="15.75" customHeight="1">
      <c r="E507" s="186"/>
      <c r="F507" s="186"/>
      <c r="H507" s="278"/>
    </row>
    <row r="508" spans="5:8" ht="15.75" customHeight="1">
      <c r="E508" s="186"/>
      <c r="F508" s="186"/>
      <c r="H508" s="278"/>
    </row>
    <row r="509" spans="5:8" ht="15.75" customHeight="1">
      <c r="E509" s="186"/>
      <c r="F509" s="186"/>
      <c r="H509" s="278"/>
    </row>
    <row r="510" spans="5:8" ht="15.75" customHeight="1">
      <c r="E510" s="186"/>
      <c r="F510" s="186"/>
      <c r="H510" s="278"/>
    </row>
    <row r="511" spans="5:8" ht="15.75" customHeight="1">
      <c r="E511" s="186"/>
      <c r="F511" s="186"/>
      <c r="H511" s="278"/>
    </row>
    <row r="512" spans="5:8" ht="15.75" customHeight="1">
      <c r="E512" s="186"/>
      <c r="F512" s="186"/>
      <c r="H512" s="278"/>
    </row>
    <row r="513" spans="5:8" ht="15.75" customHeight="1">
      <c r="E513" s="186"/>
      <c r="F513" s="186"/>
      <c r="H513" s="278"/>
    </row>
    <row r="514" spans="5:8" ht="15.75" customHeight="1">
      <c r="E514" s="186"/>
      <c r="F514" s="186"/>
      <c r="H514" s="278"/>
    </row>
    <row r="515" spans="5:8" ht="15.75" customHeight="1">
      <c r="E515" s="186"/>
      <c r="F515" s="186"/>
      <c r="H515" s="278"/>
    </row>
    <row r="516" spans="5:8" ht="15.75" customHeight="1">
      <c r="E516" s="186"/>
      <c r="F516" s="186"/>
      <c r="H516" s="278"/>
    </row>
    <row r="517" spans="5:8" ht="15.75" customHeight="1">
      <c r="E517" s="186"/>
      <c r="F517" s="186"/>
      <c r="H517" s="278"/>
    </row>
    <row r="518" spans="5:8" ht="15.75" customHeight="1">
      <c r="E518" s="186"/>
      <c r="F518" s="186"/>
      <c r="H518" s="278"/>
    </row>
    <row r="519" spans="5:8" ht="15.75" customHeight="1">
      <c r="E519" s="186"/>
      <c r="F519" s="186"/>
      <c r="H519" s="278"/>
    </row>
    <row r="520" spans="5:8" ht="15.75" customHeight="1">
      <c r="E520" s="186"/>
      <c r="F520" s="186"/>
      <c r="H520" s="278"/>
    </row>
    <row r="521" spans="5:8" ht="15.75" customHeight="1">
      <c r="E521" s="186"/>
      <c r="F521" s="186"/>
      <c r="H521" s="278"/>
    </row>
    <row r="522" spans="5:8" ht="15.75" customHeight="1">
      <c r="E522" s="186"/>
      <c r="F522" s="186"/>
      <c r="H522" s="278"/>
    </row>
    <row r="523" spans="5:8" ht="15.75" customHeight="1">
      <c r="E523" s="186"/>
      <c r="F523" s="186"/>
      <c r="H523" s="278"/>
    </row>
    <row r="524" spans="5:8" ht="15.75" customHeight="1">
      <c r="E524" s="186"/>
      <c r="F524" s="186"/>
      <c r="H524" s="278"/>
    </row>
    <row r="525" spans="5:8" ht="15.75" customHeight="1">
      <c r="E525" s="186"/>
      <c r="F525" s="186"/>
      <c r="H525" s="278"/>
    </row>
    <row r="526" spans="5:8" ht="15.75" customHeight="1">
      <c r="E526" s="186"/>
      <c r="F526" s="186"/>
      <c r="H526" s="278"/>
    </row>
    <row r="527" spans="5:8" ht="15.75" customHeight="1">
      <c r="E527" s="186"/>
      <c r="F527" s="186"/>
      <c r="H527" s="278"/>
    </row>
    <row r="528" spans="5:8" ht="15.75" customHeight="1">
      <c r="E528" s="186"/>
      <c r="F528" s="186"/>
      <c r="H528" s="278"/>
    </row>
    <row r="529" spans="5:8" ht="15.75" customHeight="1">
      <c r="E529" s="186"/>
      <c r="F529" s="186"/>
      <c r="H529" s="278"/>
    </row>
    <row r="530" spans="5:8" ht="15.75" customHeight="1">
      <c r="E530" s="186"/>
      <c r="F530" s="186"/>
      <c r="H530" s="278"/>
    </row>
    <row r="531" spans="5:8" ht="15.75" customHeight="1">
      <c r="E531" s="186"/>
      <c r="F531" s="186"/>
      <c r="H531" s="278"/>
    </row>
    <row r="532" spans="5:8" ht="15.75" customHeight="1">
      <c r="E532" s="186"/>
      <c r="F532" s="186"/>
      <c r="H532" s="278"/>
    </row>
    <row r="533" spans="5:8" ht="15.75" customHeight="1">
      <c r="E533" s="186"/>
      <c r="F533" s="186"/>
      <c r="H533" s="278"/>
    </row>
    <row r="534" spans="5:8" ht="15.75" customHeight="1">
      <c r="E534" s="186"/>
      <c r="F534" s="186"/>
      <c r="H534" s="278"/>
    </row>
    <row r="535" spans="5:8" ht="15.75" customHeight="1">
      <c r="E535" s="186"/>
      <c r="F535" s="186"/>
      <c r="H535" s="278"/>
    </row>
    <row r="536" spans="5:8" ht="15.75" customHeight="1">
      <c r="E536" s="186"/>
      <c r="F536" s="186"/>
      <c r="H536" s="278"/>
    </row>
    <row r="537" spans="5:8" ht="15.75" customHeight="1">
      <c r="E537" s="186"/>
      <c r="F537" s="186"/>
      <c r="H537" s="278"/>
    </row>
    <row r="538" spans="5:8" ht="15.75" customHeight="1">
      <c r="E538" s="186"/>
      <c r="F538" s="186"/>
      <c r="H538" s="278"/>
    </row>
    <row r="539" spans="5:8" ht="15.75" customHeight="1">
      <c r="E539" s="186"/>
      <c r="F539" s="186"/>
      <c r="H539" s="278"/>
    </row>
    <row r="540" spans="5:8" ht="15.75" customHeight="1">
      <c r="E540" s="186"/>
      <c r="F540" s="186"/>
      <c r="H540" s="278"/>
    </row>
    <row r="541" spans="5:8" ht="15.75" customHeight="1">
      <c r="E541" s="186"/>
      <c r="F541" s="186"/>
      <c r="H541" s="278"/>
    </row>
    <row r="542" spans="5:8" ht="15.75" customHeight="1">
      <c r="E542" s="186"/>
      <c r="F542" s="186"/>
      <c r="H542" s="278"/>
    </row>
    <row r="543" spans="5:8" ht="15.75" customHeight="1">
      <c r="E543" s="186"/>
      <c r="F543" s="186"/>
      <c r="H543" s="278"/>
    </row>
    <row r="544" spans="5:8" ht="15.75" customHeight="1">
      <c r="E544" s="186"/>
      <c r="F544" s="186"/>
      <c r="H544" s="278"/>
    </row>
    <row r="545" spans="5:8" ht="15.75" customHeight="1">
      <c r="E545" s="186"/>
      <c r="F545" s="186"/>
      <c r="H545" s="278"/>
    </row>
    <row r="546" spans="5:8" ht="15.75" customHeight="1">
      <c r="E546" s="186"/>
      <c r="F546" s="186"/>
      <c r="H546" s="278"/>
    </row>
    <row r="547" spans="5:8" ht="15.75" customHeight="1">
      <c r="E547" s="186"/>
      <c r="F547" s="186"/>
      <c r="H547" s="278"/>
    </row>
    <row r="548" spans="5:8" ht="15.75" customHeight="1">
      <c r="E548" s="186"/>
      <c r="F548" s="186"/>
      <c r="H548" s="278"/>
    </row>
    <row r="549" spans="5:8" ht="15.75" customHeight="1">
      <c r="E549" s="186"/>
      <c r="F549" s="186"/>
      <c r="H549" s="278"/>
    </row>
    <row r="550" spans="5:8" ht="15.75" customHeight="1">
      <c r="E550" s="186"/>
      <c r="F550" s="186"/>
      <c r="H550" s="278"/>
    </row>
    <row r="551" spans="5:8" ht="15.75" customHeight="1">
      <c r="E551" s="186"/>
      <c r="F551" s="186"/>
      <c r="H551" s="278"/>
    </row>
    <row r="552" spans="5:8" ht="15.75" customHeight="1">
      <c r="E552" s="186"/>
      <c r="F552" s="186"/>
      <c r="H552" s="278"/>
    </row>
    <row r="553" spans="5:8" ht="15.75" customHeight="1">
      <c r="E553" s="186"/>
      <c r="F553" s="186"/>
      <c r="H553" s="278"/>
    </row>
    <row r="554" spans="5:8" ht="15.75" customHeight="1">
      <c r="E554" s="186"/>
      <c r="F554" s="186"/>
      <c r="H554" s="278"/>
    </row>
    <row r="555" spans="5:8" ht="15.75" customHeight="1">
      <c r="E555" s="186"/>
      <c r="F555" s="186"/>
      <c r="H555" s="278"/>
    </row>
    <row r="556" spans="5:8" ht="15.75" customHeight="1">
      <c r="E556" s="186"/>
      <c r="F556" s="186"/>
      <c r="H556" s="278"/>
    </row>
    <row r="557" spans="5:8" ht="15.75" customHeight="1">
      <c r="E557" s="186"/>
      <c r="F557" s="186"/>
      <c r="H557" s="278"/>
    </row>
    <row r="558" spans="5:8" ht="15.75" customHeight="1">
      <c r="E558" s="186"/>
      <c r="F558" s="186"/>
      <c r="H558" s="278"/>
    </row>
    <row r="559" spans="5:8" ht="15.75" customHeight="1">
      <c r="E559" s="186"/>
      <c r="F559" s="186"/>
      <c r="H559" s="278"/>
    </row>
    <row r="560" spans="5:8" ht="15.75" customHeight="1">
      <c r="E560" s="186"/>
      <c r="F560" s="186"/>
      <c r="H560" s="278"/>
    </row>
    <row r="561" spans="5:8" ht="15.75" customHeight="1">
      <c r="E561" s="186"/>
      <c r="F561" s="186"/>
      <c r="H561" s="278"/>
    </row>
    <row r="562" spans="5:8" ht="15.75" customHeight="1">
      <c r="E562" s="186"/>
      <c r="F562" s="186"/>
      <c r="H562" s="278"/>
    </row>
    <row r="563" spans="5:8" ht="15.75" customHeight="1">
      <c r="E563" s="186"/>
      <c r="F563" s="186"/>
      <c r="H563" s="278"/>
    </row>
    <row r="564" spans="5:8" ht="15.75" customHeight="1">
      <c r="E564" s="186"/>
      <c r="F564" s="186"/>
      <c r="H564" s="278"/>
    </row>
    <row r="565" spans="5:8" ht="15.75" customHeight="1">
      <c r="E565" s="186"/>
      <c r="F565" s="186"/>
      <c r="H565" s="278"/>
    </row>
    <row r="566" spans="5:8" ht="15.75" customHeight="1">
      <c r="E566" s="186"/>
      <c r="F566" s="186"/>
      <c r="H566" s="278"/>
    </row>
    <row r="567" spans="5:8" ht="15.75" customHeight="1">
      <c r="E567" s="186"/>
      <c r="F567" s="186"/>
      <c r="H567" s="278"/>
    </row>
    <row r="568" spans="5:8" ht="15.75" customHeight="1">
      <c r="E568" s="186"/>
      <c r="F568" s="186"/>
      <c r="H568" s="278"/>
    </row>
    <row r="569" spans="5:8" ht="15.75" customHeight="1">
      <c r="E569" s="186"/>
      <c r="F569" s="186"/>
      <c r="H569" s="278"/>
    </row>
    <row r="570" spans="5:8" ht="15.75" customHeight="1">
      <c r="E570" s="186"/>
      <c r="F570" s="186"/>
      <c r="H570" s="278"/>
    </row>
    <row r="571" spans="5:8" ht="15.75" customHeight="1">
      <c r="E571" s="186"/>
      <c r="F571" s="186"/>
      <c r="H571" s="278"/>
    </row>
    <row r="572" spans="5:8" ht="15.75" customHeight="1">
      <c r="E572" s="186"/>
      <c r="F572" s="186"/>
      <c r="H572" s="278"/>
    </row>
    <row r="573" spans="5:8" ht="15.75" customHeight="1">
      <c r="E573" s="186"/>
      <c r="F573" s="186"/>
      <c r="H573" s="278"/>
    </row>
    <row r="574" spans="5:8" ht="15.75" customHeight="1">
      <c r="E574" s="186"/>
      <c r="F574" s="186"/>
      <c r="H574" s="278"/>
    </row>
    <row r="575" spans="5:8" ht="15.75" customHeight="1">
      <c r="E575" s="186"/>
      <c r="F575" s="186"/>
      <c r="H575" s="278"/>
    </row>
    <row r="576" spans="5:8" ht="15.75" customHeight="1">
      <c r="E576" s="186"/>
      <c r="F576" s="186"/>
      <c r="H576" s="278"/>
    </row>
    <row r="577" spans="5:8" ht="15.75" customHeight="1">
      <c r="E577" s="186"/>
      <c r="F577" s="186"/>
      <c r="H577" s="278"/>
    </row>
    <row r="578" spans="5:8" ht="15.75" customHeight="1">
      <c r="E578" s="186"/>
      <c r="F578" s="186"/>
      <c r="H578" s="278"/>
    </row>
    <row r="579" spans="5:8" ht="15.75" customHeight="1">
      <c r="E579" s="186"/>
      <c r="F579" s="186"/>
      <c r="H579" s="278"/>
    </row>
    <row r="580" spans="5:8" ht="15.75" customHeight="1">
      <c r="E580" s="186"/>
      <c r="F580" s="186"/>
      <c r="H580" s="278"/>
    </row>
    <row r="581" spans="5:8" ht="15.75" customHeight="1">
      <c r="E581" s="186"/>
      <c r="F581" s="186"/>
      <c r="H581" s="278"/>
    </row>
    <row r="582" spans="5:8" ht="15.75" customHeight="1">
      <c r="E582" s="186"/>
      <c r="F582" s="186"/>
      <c r="H582" s="278"/>
    </row>
    <row r="583" spans="5:8" ht="15.75" customHeight="1">
      <c r="E583" s="186"/>
      <c r="F583" s="186"/>
      <c r="H583" s="278"/>
    </row>
    <row r="584" spans="5:8" ht="15.75" customHeight="1">
      <c r="E584" s="186"/>
      <c r="F584" s="186"/>
      <c r="H584" s="278"/>
    </row>
    <row r="585" spans="5:8" ht="15.75" customHeight="1">
      <c r="E585" s="186"/>
      <c r="F585" s="186"/>
      <c r="H585" s="278"/>
    </row>
    <row r="586" spans="5:8" ht="15.75" customHeight="1">
      <c r="E586" s="186"/>
      <c r="F586" s="186"/>
      <c r="H586" s="278"/>
    </row>
    <row r="587" spans="5:8" ht="15.75" customHeight="1">
      <c r="E587" s="186"/>
      <c r="F587" s="186"/>
      <c r="H587" s="278"/>
    </row>
    <row r="588" spans="5:8" ht="15.75" customHeight="1">
      <c r="E588" s="186"/>
      <c r="F588" s="186"/>
      <c r="H588" s="278"/>
    </row>
    <row r="589" spans="5:8" ht="15.75" customHeight="1">
      <c r="E589" s="186"/>
      <c r="F589" s="186"/>
      <c r="H589" s="278"/>
    </row>
    <row r="590" spans="5:8" ht="15.75" customHeight="1">
      <c r="E590" s="186"/>
      <c r="F590" s="186"/>
      <c r="H590" s="278"/>
    </row>
    <row r="591" spans="5:8" ht="15.75" customHeight="1">
      <c r="E591" s="186"/>
      <c r="F591" s="186"/>
      <c r="H591" s="278"/>
    </row>
    <row r="592" spans="5:8" ht="15.75" customHeight="1">
      <c r="E592" s="186"/>
      <c r="F592" s="186"/>
      <c r="H592" s="278"/>
    </row>
    <row r="593" spans="5:8" ht="15.75" customHeight="1">
      <c r="E593" s="186"/>
      <c r="F593" s="186"/>
      <c r="H593" s="278"/>
    </row>
    <row r="594" spans="5:8" ht="15.75" customHeight="1">
      <c r="E594" s="186"/>
      <c r="F594" s="186"/>
      <c r="H594" s="278"/>
    </row>
    <row r="595" spans="5:8" ht="15.75" customHeight="1">
      <c r="E595" s="186"/>
      <c r="F595" s="186"/>
      <c r="H595" s="278"/>
    </row>
    <row r="596" spans="5:8" ht="15.75" customHeight="1">
      <c r="E596" s="186"/>
      <c r="F596" s="186"/>
      <c r="H596" s="278"/>
    </row>
    <row r="597" spans="5:8" ht="15.75" customHeight="1">
      <c r="E597" s="186"/>
      <c r="F597" s="186"/>
      <c r="H597" s="278"/>
    </row>
    <row r="598" spans="5:8" ht="15.75" customHeight="1">
      <c r="E598" s="186"/>
      <c r="F598" s="186"/>
      <c r="H598" s="278"/>
    </row>
    <row r="599" spans="5:8" ht="15.75" customHeight="1">
      <c r="E599" s="186"/>
      <c r="F599" s="186"/>
      <c r="H599" s="278"/>
    </row>
    <row r="600" spans="5:8" ht="15.75" customHeight="1">
      <c r="E600" s="186"/>
      <c r="F600" s="186"/>
      <c r="H600" s="278"/>
    </row>
    <row r="601" spans="5:8" ht="15.75" customHeight="1">
      <c r="E601" s="186"/>
      <c r="F601" s="186"/>
      <c r="H601" s="278"/>
    </row>
    <row r="602" spans="5:8" ht="15.75" customHeight="1">
      <c r="E602" s="186"/>
      <c r="F602" s="186"/>
      <c r="H602" s="278"/>
    </row>
    <row r="603" spans="5:8" ht="15.75" customHeight="1">
      <c r="E603" s="186"/>
      <c r="F603" s="186"/>
      <c r="H603" s="278"/>
    </row>
    <row r="604" spans="5:8" ht="15.75" customHeight="1">
      <c r="E604" s="186"/>
      <c r="F604" s="186"/>
      <c r="H604" s="278"/>
    </row>
    <row r="605" spans="5:8" ht="15.75" customHeight="1">
      <c r="E605" s="186"/>
      <c r="F605" s="186"/>
      <c r="H605" s="278"/>
    </row>
    <row r="606" spans="5:8" ht="15.75" customHeight="1">
      <c r="E606" s="186"/>
      <c r="F606" s="186"/>
      <c r="H606" s="278"/>
    </row>
    <row r="607" spans="5:8" ht="15.75" customHeight="1">
      <c r="E607" s="186"/>
      <c r="F607" s="186"/>
      <c r="H607" s="278"/>
    </row>
    <row r="608" spans="5:8" ht="15.75" customHeight="1">
      <c r="E608" s="186"/>
      <c r="F608" s="186"/>
      <c r="H608" s="278"/>
    </row>
    <row r="609" spans="5:8" ht="15.75" customHeight="1">
      <c r="E609" s="186"/>
      <c r="F609" s="186"/>
      <c r="H609" s="278"/>
    </row>
    <row r="610" spans="5:8" ht="15.75" customHeight="1">
      <c r="E610" s="186"/>
      <c r="F610" s="186"/>
      <c r="H610" s="278"/>
    </row>
    <row r="611" spans="5:8" ht="15.75" customHeight="1">
      <c r="E611" s="186"/>
      <c r="F611" s="186"/>
      <c r="H611" s="278"/>
    </row>
    <row r="612" spans="5:8" ht="15.75" customHeight="1">
      <c r="E612" s="186"/>
      <c r="F612" s="186"/>
      <c r="H612" s="278"/>
    </row>
    <row r="613" spans="5:8" ht="15.75" customHeight="1">
      <c r="E613" s="186"/>
      <c r="F613" s="186"/>
      <c r="H613" s="278"/>
    </row>
    <row r="614" spans="5:8" ht="15.75" customHeight="1">
      <c r="E614" s="186"/>
      <c r="F614" s="186"/>
      <c r="H614" s="278"/>
    </row>
    <row r="615" spans="5:8" ht="15.75" customHeight="1">
      <c r="E615" s="186"/>
      <c r="F615" s="186"/>
      <c r="H615" s="278"/>
    </row>
    <row r="616" spans="5:8" ht="15.75" customHeight="1">
      <c r="E616" s="186"/>
      <c r="F616" s="186"/>
      <c r="H616" s="278"/>
    </row>
    <row r="617" spans="5:8" ht="15.75" customHeight="1">
      <c r="E617" s="186"/>
      <c r="F617" s="186"/>
      <c r="H617" s="278"/>
    </row>
    <row r="618" spans="5:8" ht="15.75" customHeight="1">
      <c r="E618" s="186"/>
      <c r="F618" s="186"/>
      <c r="H618" s="278"/>
    </row>
    <row r="619" spans="5:8" ht="15.75" customHeight="1">
      <c r="E619" s="186"/>
      <c r="F619" s="186"/>
      <c r="H619" s="278"/>
    </row>
    <row r="620" spans="5:8" ht="15.75" customHeight="1">
      <c r="E620" s="186"/>
      <c r="F620" s="186"/>
      <c r="H620" s="278"/>
    </row>
    <row r="621" spans="5:8" ht="15.75" customHeight="1">
      <c r="E621" s="186"/>
      <c r="F621" s="186"/>
      <c r="H621" s="278"/>
    </row>
    <row r="622" spans="5:8" ht="15.75" customHeight="1">
      <c r="E622" s="186"/>
      <c r="F622" s="186"/>
      <c r="H622" s="278"/>
    </row>
    <row r="623" spans="5:8" ht="15.75" customHeight="1">
      <c r="E623" s="186"/>
      <c r="F623" s="186"/>
      <c r="H623" s="278"/>
    </row>
    <row r="624" spans="5:8" ht="15.75" customHeight="1">
      <c r="E624" s="186"/>
      <c r="F624" s="186"/>
      <c r="H624" s="278"/>
    </row>
    <row r="625" spans="5:8" ht="15.75" customHeight="1">
      <c r="E625" s="186"/>
      <c r="F625" s="186"/>
      <c r="H625" s="278"/>
    </row>
    <row r="626" spans="5:8" ht="15.75" customHeight="1">
      <c r="E626" s="186"/>
      <c r="F626" s="186"/>
      <c r="H626" s="278"/>
    </row>
    <row r="627" spans="5:8" ht="15.75" customHeight="1">
      <c r="E627" s="186"/>
      <c r="F627" s="186"/>
      <c r="H627" s="278"/>
    </row>
    <row r="628" spans="5:8" ht="15.75" customHeight="1">
      <c r="E628" s="186"/>
      <c r="F628" s="186"/>
      <c r="H628" s="278"/>
    </row>
    <row r="629" spans="5:8" ht="15.75" customHeight="1">
      <c r="E629" s="186"/>
      <c r="F629" s="186"/>
      <c r="H629" s="278"/>
    </row>
    <row r="630" spans="5:8" ht="15.75" customHeight="1">
      <c r="E630" s="186"/>
      <c r="F630" s="186"/>
      <c r="H630" s="278"/>
    </row>
    <row r="631" spans="5:8" ht="15.75" customHeight="1">
      <c r="E631" s="186"/>
      <c r="F631" s="186"/>
      <c r="H631" s="278"/>
    </row>
    <row r="632" spans="5:8" ht="15.75" customHeight="1">
      <c r="E632" s="186"/>
      <c r="F632" s="186"/>
      <c r="H632" s="278"/>
    </row>
    <row r="633" spans="5:8" ht="15.75" customHeight="1">
      <c r="E633" s="186"/>
      <c r="F633" s="186"/>
      <c r="H633" s="278"/>
    </row>
    <row r="634" spans="5:8" ht="15.75" customHeight="1">
      <c r="E634" s="186"/>
      <c r="F634" s="186"/>
      <c r="H634" s="278"/>
    </row>
    <row r="635" spans="5:8" ht="15.75" customHeight="1">
      <c r="E635" s="186"/>
      <c r="F635" s="186"/>
      <c r="H635" s="278"/>
    </row>
    <row r="636" spans="5:8" ht="15.75" customHeight="1">
      <c r="E636" s="186"/>
      <c r="F636" s="186"/>
      <c r="H636" s="278"/>
    </row>
    <row r="637" spans="5:8" ht="15.75" customHeight="1">
      <c r="E637" s="186"/>
      <c r="F637" s="186"/>
      <c r="H637" s="278"/>
    </row>
    <row r="638" spans="5:8" ht="15.75" customHeight="1">
      <c r="E638" s="186"/>
      <c r="F638" s="186"/>
      <c r="H638" s="278"/>
    </row>
    <row r="639" spans="5:8" ht="15.75" customHeight="1">
      <c r="E639" s="186"/>
      <c r="F639" s="186"/>
      <c r="H639" s="278"/>
    </row>
    <row r="640" spans="5:8" ht="15.75" customHeight="1">
      <c r="E640" s="186"/>
      <c r="F640" s="186"/>
      <c r="H640" s="278"/>
    </row>
    <row r="641" spans="5:8" ht="15.75" customHeight="1">
      <c r="E641" s="186"/>
      <c r="F641" s="186"/>
      <c r="H641" s="278"/>
    </row>
    <row r="642" spans="5:8" ht="15.75" customHeight="1">
      <c r="E642" s="186"/>
      <c r="F642" s="186"/>
      <c r="H642" s="278"/>
    </row>
    <row r="643" spans="5:8" ht="15.75" customHeight="1">
      <c r="E643" s="186"/>
      <c r="F643" s="186"/>
      <c r="H643" s="278"/>
    </row>
    <row r="644" spans="5:8" ht="15.75" customHeight="1">
      <c r="E644" s="186"/>
      <c r="F644" s="186"/>
      <c r="H644" s="278"/>
    </row>
    <row r="645" spans="5:8" ht="15.75" customHeight="1">
      <c r="E645" s="186"/>
      <c r="F645" s="186"/>
      <c r="H645" s="278"/>
    </row>
    <row r="646" spans="5:8" ht="15.75" customHeight="1">
      <c r="E646" s="186"/>
      <c r="F646" s="186"/>
      <c r="H646" s="278"/>
    </row>
    <row r="647" spans="5:8" ht="15.75" customHeight="1">
      <c r="E647" s="186"/>
      <c r="F647" s="186"/>
      <c r="H647" s="278"/>
    </row>
    <row r="648" spans="5:8" ht="15.75" customHeight="1">
      <c r="E648" s="186"/>
      <c r="F648" s="186"/>
      <c r="H648" s="278"/>
    </row>
    <row r="649" spans="5:8" ht="15.75" customHeight="1">
      <c r="E649" s="186"/>
      <c r="F649" s="186"/>
      <c r="H649" s="278"/>
    </row>
    <row r="650" spans="5:8" ht="15.75" customHeight="1">
      <c r="E650" s="186"/>
      <c r="F650" s="186"/>
      <c r="H650" s="278"/>
    </row>
    <row r="651" spans="5:8" ht="15.75" customHeight="1">
      <c r="E651" s="186"/>
      <c r="F651" s="186"/>
      <c r="H651" s="278"/>
    </row>
    <row r="652" spans="5:8" ht="15.75" customHeight="1">
      <c r="E652" s="186"/>
      <c r="F652" s="186"/>
      <c r="H652" s="278"/>
    </row>
    <row r="653" spans="5:8" ht="15.75" customHeight="1">
      <c r="E653" s="186"/>
      <c r="F653" s="186"/>
      <c r="H653" s="278"/>
    </row>
    <row r="654" spans="5:8" ht="15.75" customHeight="1">
      <c r="E654" s="186"/>
      <c r="F654" s="186"/>
      <c r="H654" s="278"/>
    </row>
    <row r="655" spans="5:8" ht="15.75" customHeight="1">
      <c r="E655" s="186"/>
      <c r="F655" s="186"/>
      <c r="H655" s="278"/>
    </row>
    <row r="656" spans="5:8" ht="15.75" customHeight="1">
      <c r="E656" s="186"/>
      <c r="F656" s="186"/>
      <c r="H656" s="278"/>
    </row>
    <row r="657" spans="5:8" ht="15.75" customHeight="1">
      <c r="E657" s="186"/>
      <c r="F657" s="186"/>
      <c r="H657" s="278"/>
    </row>
    <row r="658" spans="5:8" ht="15.75" customHeight="1">
      <c r="E658" s="186"/>
      <c r="F658" s="186"/>
      <c r="H658" s="278"/>
    </row>
    <row r="659" spans="5:8" ht="15.75" customHeight="1">
      <c r="E659" s="186"/>
      <c r="F659" s="186"/>
      <c r="H659" s="278"/>
    </row>
    <row r="660" spans="5:8" ht="15.75" customHeight="1">
      <c r="E660" s="186"/>
      <c r="F660" s="186"/>
      <c r="H660" s="278"/>
    </row>
    <row r="661" spans="5:8" ht="15.75" customHeight="1">
      <c r="E661" s="186"/>
      <c r="F661" s="186"/>
      <c r="H661" s="278"/>
    </row>
    <row r="662" spans="5:8" ht="15.75" customHeight="1">
      <c r="E662" s="186"/>
      <c r="F662" s="186"/>
      <c r="H662" s="278"/>
    </row>
    <row r="663" spans="5:8" ht="15.75" customHeight="1">
      <c r="E663" s="186"/>
      <c r="F663" s="186"/>
      <c r="H663" s="278"/>
    </row>
    <row r="664" spans="5:8" ht="15.75" customHeight="1">
      <c r="E664" s="186"/>
      <c r="F664" s="186"/>
      <c r="H664" s="278"/>
    </row>
    <row r="665" spans="5:8" ht="15.75" customHeight="1">
      <c r="E665" s="186"/>
      <c r="F665" s="186"/>
      <c r="H665" s="278"/>
    </row>
    <row r="666" spans="5:8" ht="15.75" customHeight="1">
      <c r="E666" s="186"/>
      <c r="F666" s="186"/>
      <c r="H666" s="278"/>
    </row>
    <row r="667" spans="5:8" ht="15.75" customHeight="1">
      <c r="E667" s="186"/>
      <c r="F667" s="186"/>
      <c r="H667" s="278"/>
    </row>
    <row r="668" spans="5:8" ht="15.75" customHeight="1">
      <c r="E668" s="186"/>
      <c r="F668" s="186"/>
      <c r="H668" s="278"/>
    </row>
    <row r="669" spans="5:8" ht="15.75" customHeight="1">
      <c r="E669" s="186"/>
      <c r="F669" s="186"/>
      <c r="H669" s="278"/>
    </row>
    <row r="670" spans="5:8" ht="15.75" customHeight="1">
      <c r="E670" s="186"/>
      <c r="F670" s="186"/>
      <c r="H670" s="278"/>
    </row>
    <row r="671" spans="5:8" ht="15.75" customHeight="1">
      <c r="E671" s="186"/>
      <c r="F671" s="186"/>
      <c r="H671" s="278"/>
    </row>
    <row r="672" spans="5:8" ht="15.75" customHeight="1">
      <c r="E672" s="186"/>
      <c r="F672" s="186"/>
      <c r="H672" s="278"/>
    </row>
    <row r="673" spans="5:8" ht="15.75" customHeight="1">
      <c r="E673" s="186"/>
      <c r="F673" s="186"/>
      <c r="H673" s="278"/>
    </row>
    <row r="674" spans="5:8" ht="15.75" customHeight="1">
      <c r="E674" s="186"/>
      <c r="F674" s="186"/>
      <c r="H674" s="278"/>
    </row>
    <row r="675" spans="5:8" ht="15.75" customHeight="1">
      <c r="E675" s="186"/>
      <c r="F675" s="186"/>
      <c r="H675" s="278"/>
    </row>
    <row r="676" spans="5:8" ht="15.75" customHeight="1">
      <c r="E676" s="186"/>
      <c r="F676" s="186"/>
      <c r="H676" s="278"/>
    </row>
    <row r="677" spans="5:8" ht="15.75" customHeight="1">
      <c r="E677" s="186"/>
      <c r="F677" s="186"/>
      <c r="H677" s="278"/>
    </row>
    <row r="678" spans="5:8" ht="15.75" customHeight="1">
      <c r="E678" s="186"/>
      <c r="F678" s="186"/>
      <c r="H678" s="278"/>
    </row>
    <row r="679" spans="5:8" ht="15.75" customHeight="1">
      <c r="E679" s="186"/>
      <c r="F679" s="186"/>
      <c r="H679" s="278"/>
    </row>
    <row r="680" spans="5:8" ht="15.75" customHeight="1">
      <c r="E680" s="186"/>
      <c r="F680" s="186"/>
      <c r="H680" s="278"/>
    </row>
    <row r="681" spans="5:8" ht="15.75" customHeight="1">
      <c r="E681" s="186"/>
      <c r="F681" s="186"/>
      <c r="H681" s="278"/>
    </row>
    <row r="682" spans="5:8" ht="15.75" customHeight="1">
      <c r="E682" s="186"/>
      <c r="F682" s="186"/>
      <c r="H682" s="278"/>
    </row>
    <row r="683" spans="5:8" ht="15.75" customHeight="1">
      <c r="E683" s="186"/>
      <c r="F683" s="186"/>
      <c r="H683" s="278"/>
    </row>
    <row r="684" spans="5:8" ht="15.75" customHeight="1">
      <c r="E684" s="186"/>
      <c r="F684" s="186"/>
      <c r="H684" s="278"/>
    </row>
    <row r="685" spans="5:8" ht="15.75" customHeight="1">
      <c r="E685" s="186"/>
      <c r="F685" s="186"/>
      <c r="H685" s="278"/>
    </row>
    <row r="686" spans="5:8" ht="15.75" customHeight="1">
      <c r="E686" s="186"/>
      <c r="F686" s="186"/>
      <c r="H686" s="278"/>
    </row>
    <row r="687" spans="5:8" ht="15.75" customHeight="1">
      <c r="E687" s="186"/>
      <c r="F687" s="186"/>
      <c r="H687" s="278"/>
    </row>
    <row r="688" spans="5:8" ht="15.75" customHeight="1">
      <c r="E688" s="186"/>
      <c r="F688" s="186"/>
      <c r="H688" s="278"/>
    </row>
    <row r="689" spans="5:8" ht="15.75" customHeight="1">
      <c r="E689" s="186"/>
      <c r="F689" s="186"/>
      <c r="H689" s="278"/>
    </row>
    <row r="690" spans="5:8" ht="15.75" customHeight="1">
      <c r="E690" s="186"/>
      <c r="F690" s="186"/>
      <c r="H690" s="278"/>
    </row>
    <row r="691" spans="5:8" ht="15.75" customHeight="1">
      <c r="E691" s="186"/>
      <c r="F691" s="186"/>
      <c r="H691" s="278"/>
    </row>
    <row r="692" spans="5:8" ht="15.75" customHeight="1">
      <c r="E692" s="186"/>
      <c r="F692" s="186"/>
      <c r="H692" s="278"/>
    </row>
    <row r="693" spans="5:8" ht="15.75" customHeight="1">
      <c r="E693" s="186"/>
      <c r="F693" s="186"/>
      <c r="H693" s="278"/>
    </row>
    <row r="694" spans="5:8" ht="15.75" customHeight="1">
      <c r="E694" s="186"/>
      <c r="F694" s="186"/>
      <c r="H694" s="278"/>
    </row>
    <row r="695" spans="5:8" ht="15.75" customHeight="1">
      <c r="E695" s="186"/>
      <c r="F695" s="186"/>
      <c r="H695" s="278"/>
    </row>
    <row r="696" spans="5:8" ht="15.75" customHeight="1">
      <c r="E696" s="186"/>
      <c r="F696" s="186"/>
      <c r="H696" s="278"/>
    </row>
    <row r="697" spans="5:8" ht="15.75" customHeight="1">
      <c r="E697" s="186"/>
      <c r="F697" s="186"/>
      <c r="H697" s="278"/>
    </row>
    <row r="698" spans="5:8" ht="15.75" customHeight="1">
      <c r="E698" s="186"/>
      <c r="F698" s="186"/>
      <c r="H698" s="278"/>
    </row>
    <row r="699" spans="5:8" ht="15.75" customHeight="1">
      <c r="E699" s="186"/>
      <c r="F699" s="186"/>
      <c r="H699" s="278"/>
    </row>
    <row r="700" spans="5:8" ht="15.75" customHeight="1">
      <c r="E700" s="186"/>
      <c r="F700" s="186"/>
      <c r="H700" s="278"/>
    </row>
    <row r="701" spans="5:8" ht="15.75" customHeight="1">
      <c r="E701" s="186"/>
      <c r="F701" s="186"/>
      <c r="H701" s="278"/>
    </row>
    <row r="702" spans="5:8" ht="15.75" customHeight="1">
      <c r="E702" s="186"/>
      <c r="F702" s="186"/>
      <c r="H702" s="278"/>
    </row>
    <row r="703" spans="5:8" ht="15.75" customHeight="1">
      <c r="E703" s="186"/>
      <c r="F703" s="186"/>
      <c r="H703" s="278"/>
    </row>
    <row r="704" spans="5:8" ht="15.75" customHeight="1">
      <c r="E704" s="186"/>
      <c r="F704" s="186"/>
      <c r="H704" s="278"/>
    </row>
    <row r="705" spans="5:8" ht="15.75" customHeight="1">
      <c r="E705" s="186"/>
      <c r="F705" s="186"/>
      <c r="H705" s="278"/>
    </row>
    <row r="706" spans="5:8" ht="15.75" customHeight="1">
      <c r="E706" s="186"/>
      <c r="F706" s="186"/>
      <c r="H706" s="278"/>
    </row>
    <row r="707" spans="5:8" ht="15.75" customHeight="1">
      <c r="E707" s="186"/>
      <c r="F707" s="186"/>
      <c r="H707" s="278"/>
    </row>
    <row r="708" spans="5:8" ht="15.75" customHeight="1">
      <c r="E708" s="186"/>
      <c r="F708" s="186"/>
      <c r="H708" s="278"/>
    </row>
    <row r="709" spans="5:8" ht="15.75" customHeight="1">
      <c r="E709" s="186"/>
      <c r="F709" s="186"/>
      <c r="H709" s="278"/>
    </row>
    <row r="710" spans="5:8" ht="15.75" customHeight="1">
      <c r="E710" s="186"/>
      <c r="F710" s="186"/>
      <c r="H710" s="278"/>
    </row>
    <row r="711" spans="5:8" ht="15.75" customHeight="1">
      <c r="E711" s="186"/>
      <c r="F711" s="186"/>
      <c r="H711" s="278"/>
    </row>
    <row r="712" spans="5:8" ht="15.75" customHeight="1">
      <c r="E712" s="186"/>
      <c r="F712" s="186"/>
      <c r="H712" s="278"/>
    </row>
    <row r="713" spans="5:8" ht="15.75" customHeight="1">
      <c r="E713" s="186"/>
      <c r="F713" s="186"/>
      <c r="H713" s="278"/>
    </row>
    <row r="714" spans="5:8" ht="15.75" customHeight="1">
      <c r="E714" s="186"/>
      <c r="F714" s="186"/>
      <c r="H714" s="278"/>
    </row>
    <row r="715" spans="5:8" ht="15.75" customHeight="1">
      <c r="E715" s="186"/>
      <c r="F715" s="186"/>
      <c r="H715" s="278"/>
    </row>
    <row r="716" spans="5:8" ht="15.75" customHeight="1">
      <c r="E716" s="186"/>
      <c r="F716" s="186"/>
      <c r="H716" s="278"/>
    </row>
    <row r="717" spans="5:8" ht="15.75" customHeight="1">
      <c r="E717" s="186"/>
      <c r="F717" s="186"/>
      <c r="H717" s="278"/>
    </row>
    <row r="718" spans="5:8" ht="15.75" customHeight="1">
      <c r="E718" s="186"/>
      <c r="F718" s="186"/>
      <c r="H718" s="278"/>
    </row>
    <row r="719" spans="5:8" ht="15.75" customHeight="1">
      <c r="E719" s="186"/>
      <c r="F719" s="186"/>
      <c r="H719" s="278"/>
    </row>
    <row r="720" spans="5:8" ht="15.75" customHeight="1">
      <c r="E720" s="186"/>
      <c r="F720" s="186"/>
      <c r="H720" s="278"/>
    </row>
    <row r="721" spans="5:8" ht="15.75" customHeight="1">
      <c r="E721" s="186"/>
      <c r="F721" s="186"/>
      <c r="H721" s="278"/>
    </row>
    <row r="722" spans="5:8" ht="15.75" customHeight="1">
      <c r="E722" s="186"/>
      <c r="F722" s="186"/>
      <c r="H722" s="278"/>
    </row>
    <row r="723" spans="5:8" ht="15.75" customHeight="1">
      <c r="E723" s="186"/>
      <c r="F723" s="186"/>
      <c r="H723" s="278"/>
    </row>
    <row r="724" spans="5:8" ht="15.75" customHeight="1">
      <c r="E724" s="186"/>
      <c r="F724" s="186"/>
      <c r="H724" s="278"/>
    </row>
    <row r="725" spans="5:8" ht="15.75" customHeight="1">
      <c r="E725" s="186"/>
      <c r="F725" s="186"/>
      <c r="H725" s="278"/>
    </row>
    <row r="726" spans="5:8" ht="15.75" customHeight="1">
      <c r="E726" s="186"/>
      <c r="F726" s="186"/>
      <c r="H726" s="278"/>
    </row>
    <row r="727" spans="5:8" ht="15.75" customHeight="1">
      <c r="E727" s="186"/>
      <c r="F727" s="186"/>
      <c r="H727" s="278"/>
    </row>
    <row r="728" spans="5:8" ht="15.75" customHeight="1">
      <c r="E728" s="186"/>
      <c r="F728" s="186"/>
      <c r="H728" s="278"/>
    </row>
    <row r="729" spans="5:8" ht="15.75" customHeight="1">
      <c r="E729" s="186"/>
      <c r="F729" s="186"/>
      <c r="H729" s="278"/>
    </row>
    <row r="730" spans="5:8" ht="15.75" customHeight="1">
      <c r="E730" s="186"/>
      <c r="F730" s="186"/>
      <c r="H730" s="278"/>
    </row>
    <row r="731" spans="5:8" ht="15.75" customHeight="1">
      <c r="E731" s="186"/>
      <c r="F731" s="186"/>
      <c r="H731" s="278"/>
    </row>
    <row r="732" spans="5:8" ht="15.75" customHeight="1">
      <c r="E732" s="186"/>
      <c r="F732" s="186"/>
      <c r="H732" s="278"/>
    </row>
    <row r="733" spans="5:8" ht="15.75" customHeight="1">
      <c r="E733" s="186"/>
      <c r="F733" s="186"/>
      <c r="H733" s="278"/>
    </row>
    <row r="734" spans="5:8" ht="15.75" customHeight="1">
      <c r="E734" s="186"/>
      <c r="F734" s="186"/>
      <c r="H734" s="278"/>
    </row>
    <row r="735" spans="5:8" ht="15.75" customHeight="1">
      <c r="E735" s="186"/>
      <c r="F735" s="186"/>
      <c r="H735" s="278"/>
    </row>
    <row r="736" spans="5:8" ht="15.75" customHeight="1">
      <c r="E736" s="186"/>
      <c r="F736" s="186"/>
      <c r="H736" s="278"/>
    </row>
    <row r="737" spans="5:8" ht="15.75" customHeight="1">
      <c r="E737" s="186"/>
      <c r="F737" s="186"/>
      <c r="H737" s="278"/>
    </row>
    <row r="738" spans="5:8" ht="15.75" customHeight="1">
      <c r="E738" s="186"/>
      <c r="F738" s="186"/>
      <c r="H738" s="278"/>
    </row>
    <row r="739" spans="5:8" ht="15.75" customHeight="1">
      <c r="E739" s="186"/>
      <c r="F739" s="186"/>
      <c r="H739" s="278"/>
    </row>
    <row r="740" spans="5:8" ht="15.75" customHeight="1">
      <c r="E740" s="186"/>
      <c r="F740" s="186"/>
      <c r="H740" s="278"/>
    </row>
    <row r="741" spans="5:8" ht="15.75" customHeight="1">
      <c r="E741" s="186"/>
      <c r="F741" s="186"/>
      <c r="H741" s="278"/>
    </row>
    <row r="742" spans="5:8" ht="15.75" customHeight="1">
      <c r="E742" s="186"/>
      <c r="F742" s="186"/>
      <c r="H742" s="278"/>
    </row>
    <row r="743" spans="5:8" ht="15.75" customHeight="1">
      <c r="E743" s="186"/>
      <c r="F743" s="186"/>
      <c r="H743" s="278"/>
    </row>
    <row r="744" spans="5:8" ht="15.75" customHeight="1">
      <c r="E744" s="186"/>
      <c r="F744" s="186"/>
      <c r="H744" s="278"/>
    </row>
    <row r="745" spans="5:8" ht="15.75" customHeight="1">
      <c r="E745" s="186"/>
      <c r="F745" s="186"/>
      <c r="H745" s="278"/>
    </row>
    <row r="746" spans="5:8" ht="15.75" customHeight="1">
      <c r="E746" s="186"/>
      <c r="F746" s="186"/>
      <c r="H746" s="278"/>
    </row>
    <row r="747" spans="5:8" ht="15.75" customHeight="1">
      <c r="E747" s="186"/>
      <c r="F747" s="186"/>
      <c r="H747" s="278"/>
    </row>
    <row r="748" spans="5:8" ht="15.75" customHeight="1">
      <c r="E748" s="186"/>
      <c r="F748" s="186"/>
      <c r="H748" s="278"/>
    </row>
    <row r="749" spans="5:8" ht="15.75" customHeight="1">
      <c r="E749" s="186"/>
      <c r="F749" s="186"/>
      <c r="H749" s="278"/>
    </row>
    <row r="750" spans="5:8" ht="15.75" customHeight="1">
      <c r="E750" s="186"/>
      <c r="F750" s="186"/>
      <c r="H750" s="278"/>
    </row>
    <row r="751" spans="5:8" ht="15.75" customHeight="1">
      <c r="E751" s="186"/>
      <c r="F751" s="186"/>
      <c r="H751" s="278"/>
    </row>
    <row r="752" spans="5:8" ht="15.75" customHeight="1">
      <c r="E752" s="186"/>
      <c r="F752" s="186"/>
      <c r="H752" s="278"/>
    </row>
    <row r="753" spans="5:8" ht="15.75" customHeight="1">
      <c r="E753" s="186"/>
      <c r="F753" s="186"/>
      <c r="H753" s="278"/>
    </row>
    <row r="754" spans="5:8" ht="15.75" customHeight="1">
      <c r="E754" s="186"/>
      <c r="F754" s="186"/>
      <c r="H754" s="278"/>
    </row>
    <row r="755" spans="5:8" ht="15.75" customHeight="1">
      <c r="E755" s="186"/>
      <c r="F755" s="186"/>
      <c r="H755" s="278"/>
    </row>
    <row r="756" spans="5:8" ht="15.75" customHeight="1">
      <c r="E756" s="186"/>
      <c r="F756" s="186"/>
      <c r="H756" s="278"/>
    </row>
    <row r="757" spans="5:8" ht="15.75" customHeight="1">
      <c r="E757" s="186"/>
      <c r="F757" s="186"/>
      <c r="H757" s="278"/>
    </row>
    <row r="758" spans="5:8" ht="15.75" customHeight="1">
      <c r="E758" s="186"/>
      <c r="F758" s="186"/>
      <c r="H758" s="278"/>
    </row>
    <row r="759" spans="5:8" ht="15.75" customHeight="1">
      <c r="E759" s="186"/>
      <c r="F759" s="186"/>
      <c r="H759" s="278"/>
    </row>
    <row r="760" spans="5:8" ht="15.75" customHeight="1">
      <c r="E760" s="186"/>
      <c r="F760" s="186"/>
      <c r="H760" s="278"/>
    </row>
    <row r="761" spans="5:8" ht="15.75" customHeight="1">
      <c r="E761" s="186"/>
      <c r="F761" s="186"/>
      <c r="H761" s="278"/>
    </row>
    <row r="762" spans="5:8" ht="15.75" customHeight="1">
      <c r="E762" s="186"/>
      <c r="F762" s="186"/>
      <c r="H762" s="278"/>
    </row>
    <row r="763" spans="5:8" ht="15.75" customHeight="1">
      <c r="E763" s="186"/>
      <c r="F763" s="186"/>
      <c r="H763" s="278"/>
    </row>
    <row r="764" spans="5:8" ht="15.75" customHeight="1">
      <c r="E764" s="186"/>
      <c r="F764" s="186"/>
      <c r="H764" s="278"/>
    </row>
    <row r="765" spans="5:8" ht="15.75" customHeight="1">
      <c r="E765" s="186"/>
      <c r="F765" s="186"/>
      <c r="H765" s="278"/>
    </row>
    <row r="766" spans="5:8" ht="15.75" customHeight="1">
      <c r="E766" s="186"/>
      <c r="F766" s="186"/>
      <c r="H766" s="278"/>
    </row>
    <row r="767" spans="5:8" ht="15.75" customHeight="1">
      <c r="E767" s="186"/>
      <c r="F767" s="186"/>
      <c r="H767" s="278"/>
    </row>
    <row r="768" spans="5:8" ht="15.75" customHeight="1">
      <c r="E768" s="186"/>
      <c r="F768" s="186"/>
      <c r="H768" s="278"/>
    </row>
    <row r="769" spans="5:8" ht="15.75" customHeight="1">
      <c r="E769" s="186"/>
      <c r="F769" s="186"/>
      <c r="H769" s="278"/>
    </row>
    <row r="770" spans="5:8" ht="15.75" customHeight="1">
      <c r="E770" s="186"/>
      <c r="F770" s="186"/>
      <c r="H770" s="278"/>
    </row>
    <row r="771" spans="5:8" ht="15.75" customHeight="1">
      <c r="E771" s="186"/>
      <c r="F771" s="186"/>
      <c r="H771" s="278"/>
    </row>
    <row r="772" spans="5:8" ht="15.75" customHeight="1">
      <c r="E772" s="186"/>
      <c r="F772" s="186"/>
      <c r="H772" s="278"/>
    </row>
    <row r="773" spans="5:8" ht="15.75" customHeight="1">
      <c r="E773" s="186"/>
      <c r="F773" s="186"/>
      <c r="H773" s="278"/>
    </row>
    <row r="774" spans="5:8" ht="15.75" customHeight="1">
      <c r="E774" s="186"/>
      <c r="F774" s="186"/>
      <c r="H774" s="278"/>
    </row>
    <row r="775" spans="5:8" ht="15.75" customHeight="1">
      <c r="E775" s="186"/>
      <c r="F775" s="186"/>
      <c r="H775" s="278"/>
    </row>
    <row r="776" spans="5:8" ht="15.75" customHeight="1">
      <c r="E776" s="186"/>
      <c r="F776" s="186"/>
      <c r="H776" s="278"/>
    </row>
    <row r="777" spans="5:8" ht="15.75" customHeight="1">
      <c r="E777" s="186"/>
      <c r="F777" s="186"/>
      <c r="H777" s="278"/>
    </row>
    <row r="778" spans="5:8" ht="15.75" customHeight="1">
      <c r="E778" s="186"/>
      <c r="F778" s="186"/>
      <c r="H778" s="278"/>
    </row>
    <row r="779" spans="5:8" ht="15.75" customHeight="1">
      <c r="E779" s="186"/>
      <c r="F779" s="186"/>
      <c r="H779" s="278"/>
    </row>
    <row r="780" spans="5:8" ht="15.75" customHeight="1">
      <c r="E780" s="186"/>
      <c r="F780" s="186"/>
      <c r="H780" s="278"/>
    </row>
    <row r="781" spans="5:8" ht="15.75" customHeight="1">
      <c r="E781" s="186"/>
      <c r="F781" s="186"/>
      <c r="H781" s="278"/>
    </row>
    <row r="782" spans="5:8" ht="15.75" customHeight="1">
      <c r="E782" s="186"/>
      <c r="F782" s="186"/>
      <c r="H782" s="278"/>
    </row>
    <row r="783" spans="5:8" ht="15.75" customHeight="1">
      <c r="E783" s="186"/>
      <c r="F783" s="186"/>
      <c r="H783" s="278"/>
    </row>
    <row r="784" spans="5:8" ht="15.75" customHeight="1">
      <c r="E784" s="186"/>
      <c r="F784" s="186"/>
      <c r="H784" s="278"/>
    </row>
    <row r="785" spans="5:8" ht="15.75" customHeight="1">
      <c r="E785" s="186"/>
      <c r="F785" s="186"/>
      <c r="H785" s="278"/>
    </row>
    <row r="786" spans="5:8" ht="15.75" customHeight="1">
      <c r="E786" s="186"/>
      <c r="F786" s="186"/>
      <c r="H786" s="278"/>
    </row>
    <row r="787" spans="5:8" ht="15.75" customHeight="1">
      <c r="E787" s="186"/>
      <c r="F787" s="186"/>
      <c r="H787" s="278"/>
    </row>
    <row r="788" spans="5:8" ht="15.75" customHeight="1">
      <c r="E788" s="186"/>
      <c r="F788" s="186"/>
      <c r="H788" s="278"/>
    </row>
    <row r="789" spans="5:8" ht="15.75" customHeight="1">
      <c r="E789" s="186"/>
      <c r="F789" s="186"/>
      <c r="H789" s="278"/>
    </row>
    <row r="790" spans="5:8" ht="15.75" customHeight="1">
      <c r="E790" s="186"/>
      <c r="F790" s="186"/>
      <c r="H790" s="278"/>
    </row>
    <row r="791" spans="5:8" ht="15.75" customHeight="1">
      <c r="E791" s="186"/>
      <c r="F791" s="186"/>
      <c r="H791" s="278"/>
    </row>
    <row r="792" spans="5:8" ht="15.75" customHeight="1">
      <c r="E792" s="186"/>
      <c r="F792" s="186"/>
      <c r="H792" s="278"/>
    </row>
    <row r="793" spans="5:8" ht="15.75" customHeight="1">
      <c r="E793" s="186"/>
      <c r="F793" s="186"/>
      <c r="H793" s="278"/>
    </row>
    <row r="794" spans="5:8" ht="15.75" customHeight="1">
      <c r="E794" s="186"/>
      <c r="F794" s="186"/>
      <c r="H794" s="278"/>
    </row>
    <row r="795" spans="5:8" ht="15.75" customHeight="1">
      <c r="E795" s="186"/>
      <c r="F795" s="186"/>
      <c r="H795" s="278"/>
    </row>
    <row r="796" spans="5:8" ht="15.75" customHeight="1">
      <c r="E796" s="186"/>
      <c r="F796" s="186"/>
      <c r="H796" s="278"/>
    </row>
    <row r="797" spans="5:8" ht="15.75" customHeight="1">
      <c r="E797" s="186"/>
      <c r="F797" s="186"/>
      <c r="H797" s="278"/>
    </row>
    <row r="798" spans="5:8" ht="15.75" customHeight="1">
      <c r="E798" s="186"/>
      <c r="F798" s="186"/>
      <c r="H798" s="278"/>
    </row>
    <row r="799" spans="5:8" ht="15.75" customHeight="1">
      <c r="E799" s="186"/>
      <c r="F799" s="186"/>
      <c r="H799" s="278"/>
    </row>
    <row r="800" spans="5:8" ht="15.75" customHeight="1">
      <c r="E800" s="186"/>
      <c r="F800" s="186"/>
      <c r="H800" s="278"/>
    </row>
    <row r="801" spans="5:8" ht="15.75" customHeight="1">
      <c r="E801" s="186"/>
      <c r="F801" s="186"/>
      <c r="H801" s="278"/>
    </row>
    <row r="802" spans="5:8" ht="15.75" customHeight="1">
      <c r="E802" s="186"/>
      <c r="F802" s="186"/>
      <c r="H802" s="278"/>
    </row>
    <row r="803" spans="5:8" ht="15.75" customHeight="1">
      <c r="E803" s="186"/>
      <c r="F803" s="186"/>
      <c r="H803" s="278"/>
    </row>
    <row r="804" spans="5:8" ht="15.75" customHeight="1">
      <c r="E804" s="186"/>
      <c r="F804" s="186"/>
      <c r="H804" s="278"/>
    </row>
    <row r="805" spans="5:8" ht="15.75" customHeight="1">
      <c r="E805" s="186"/>
      <c r="F805" s="186"/>
      <c r="H805" s="278"/>
    </row>
    <row r="806" spans="5:8" ht="15.75" customHeight="1">
      <c r="E806" s="186"/>
      <c r="F806" s="186"/>
      <c r="H806" s="278"/>
    </row>
    <row r="807" spans="5:8" ht="15.75" customHeight="1">
      <c r="E807" s="186"/>
      <c r="F807" s="186"/>
      <c r="H807" s="278"/>
    </row>
    <row r="808" spans="5:8" ht="15.75" customHeight="1">
      <c r="E808" s="186"/>
      <c r="F808" s="186"/>
      <c r="H808" s="278"/>
    </row>
    <row r="809" spans="5:8" ht="15.75" customHeight="1">
      <c r="E809" s="186"/>
      <c r="F809" s="186"/>
      <c r="H809" s="278"/>
    </row>
    <row r="810" spans="5:8" ht="15.75" customHeight="1">
      <c r="E810" s="186"/>
      <c r="F810" s="186"/>
      <c r="H810" s="278"/>
    </row>
    <row r="811" spans="5:8" ht="15.75" customHeight="1">
      <c r="E811" s="186"/>
      <c r="F811" s="186"/>
      <c r="H811" s="278"/>
    </row>
    <row r="812" spans="5:8" ht="15.75" customHeight="1">
      <c r="E812" s="186"/>
      <c r="F812" s="186"/>
      <c r="H812" s="278"/>
    </row>
    <row r="813" spans="5:8" ht="15.75" customHeight="1">
      <c r="E813" s="186"/>
      <c r="F813" s="186"/>
      <c r="H813" s="278"/>
    </row>
    <row r="814" spans="5:8" ht="15.75" customHeight="1">
      <c r="E814" s="186"/>
      <c r="F814" s="186"/>
      <c r="H814" s="278"/>
    </row>
    <row r="815" spans="5:8" ht="15.75" customHeight="1">
      <c r="E815" s="186"/>
      <c r="F815" s="186"/>
      <c r="H815" s="278"/>
    </row>
    <row r="816" spans="5:8" ht="15.75" customHeight="1">
      <c r="E816" s="186"/>
      <c r="F816" s="186"/>
      <c r="H816" s="278"/>
    </row>
    <row r="817" spans="5:8" ht="15.75" customHeight="1">
      <c r="E817" s="186"/>
      <c r="F817" s="186"/>
      <c r="H817" s="278"/>
    </row>
    <row r="818" spans="5:8" ht="15.75" customHeight="1">
      <c r="E818" s="186"/>
      <c r="F818" s="186"/>
      <c r="H818" s="278"/>
    </row>
    <row r="819" spans="5:8" ht="15.75" customHeight="1">
      <c r="E819" s="186"/>
      <c r="F819" s="186"/>
      <c r="H819" s="278"/>
    </row>
    <row r="820" spans="5:8" ht="15.75" customHeight="1">
      <c r="E820" s="186"/>
      <c r="F820" s="186"/>
      <c r="H820" s="278"/>
    </row>
    <row r="821" spans="5:8" ht="15.75" customHeight="1">
      <c r="E821" s="186"/>
      <c r="F821" s="186"/>
      <c r="H821" s="278"/>
    </row>
    <row r="822" spans="5:8" ht="15.75" customHeight="1">
      <c r="E822" s="186"/>
      <c r="F822" s="186"/>
      <c r="H822" s="278"/>
    </row>
    <row r="823" spans="5:8" ht="15.75" customHeight="1">
      <c r="E823" s="186"/>
      <c r="F823" s="186"/>
      <c r="H823" s="278"/>
    </row>
    <row r="824" spans="5:8" ht="15.75" customHeight="1">
      <c r="E824" s="186"/>
      <c r="F824" s="186"/>
      <c r="H824" s="278"/>
    </row>
    <row r="825" spans="5:8" ht="15.75" customHeight="1">
      <c r="E825" s="186"/>
      <c r="F825" s="186"/>
      <c r="H825" s="278"/>
    </row>
    <row r="826" spans="5:8" ht="15.75" customHeight="1">
      <c r="E826" s="186"/>
      <c r="F826" s="186"/>
      <c r="H826" s="278"/>
    </row>
    <row r="827" spans="5:8" ht="15.75" customHeight="1">
      <c r="E827" s="186"/>
      <c r="F827" s="186"/>
      <c r="H827" s="278"/>
    </row>
    <row r="828" spans="5:8" ht="15.75" customHeight="1">
      <c r="E828" s="186"/>
      <c r="F828" s="186"/>
      <c r="H828" s="278"/>
    </row>
    <row r="829" spans="5:8" ht="15.75" customHeight="1">
      <c r="E829" s="186"/>
      <c r="F829" s="186"/>
      <c r="H829" s="278"/>
    </row>
    <row r="830" spans="5:8" ht="15.75" customHeight="1">
      <c r="E830" s="186"/>
      <c r="F830" s="186"/>
      <c r="H830" s="278"/>
    </row>
    <row r="831" spans="5:8" ht="15.75" customHeight="1">
      <c r="E831" s="186"/>
      <c r="F831" s="186"/>
      <c r="H831" s="278"/>
    </row>
    <row r="832" spans="5:8" ht="15.75" customHeight="1">
      <c r="E832" s="186"/>
      <c r="F832" s="186"/>
      <c r="H832" s="278"/>
    </row>
    <row r="833" spans="5:8" ht="15.75" customHeight="1">
      <c r="E833" s="186"/>
      <c r="F833" s="186"/>
      <c r="H833" s="278"/>
    </row>
    <row r="834" spans="5:8" ht="15.75" customHeight="1">
      <c r="E834" s="186"/>
      <c r="F834" s="186"/>
      <c r="H834" s="278"/>
    </row>
    <row r="835" spans="5:8" ht="15.75" customHeight="1">
      <c r="E835" s="186"/>
      <c r="F835" s="186"/>
      <c r="H835" s="278"/>
    </row>
    <row r="836" spans="5:8" ht="15.75" customHeight="1">
      <c r="E836" s="186"/>
      <c r="F836" s="186"/>
      <c r="H836" s="278"/>
    </row>
    <row r="837" spans="5:8" ht="15.75" customHeight="1">
      <c r="E837" s="186"/>
      <c r="F837" s="186"/>
      <c r="H837" s="278"/>
    </row>
    <row r="838" spans="5:8" ht="15.75" customHeight="1">
      <c r="E838" s="186"/>
      <c r="F838" s="186"/>
      <c r="H838" s="278"/>
    </row>
    <row r="839" spans="5:8" ht="15.75" customHeight="1">
      <c r="E839" s="186"/>
      <c r="F839" s="186"/>
      <c r="H839" s="278"/>
    </row>
    <row r="840" spans="5:8" ht="15.75" customHeight="1">
      <c r="E840" s="186"/>
      <c r="F840" s="186"/>
      <c r="H840" s="278"/>
    </row>
    <row r="841" spans="5:8" ht="15.75" customHeight="1">
      <c r="E841" s="186"/>
      <c r="F841" s="186"/>
      <c r="H841" s="278"/>
    </row>
    <row r="842" spans="5:8" ht="15.75" customHeight="1">
      <c r="E842" s="186"/>
      <c r="F842" s="186"/>
      <c r="H842" s="278"/>
    </row>
    <row r="843" spans="5:8" ht="15.75" customHeight="1">
      <c r="E843" s="186"/>
      <c r="F843" s="186"/>
      <c r="H843" s="278"/>
    </row>
    <row r="844" spans="5:8" ht="15.75" customHeight="1">
      <c r="E844" s="186"/>
      <c r="F844" s="186"/>
      <c r="H844" s="278"/>
    </row>
    <row r="845" spans="5:8" ht="15.75" customHeight="1">
      <c r="E845" s="186"/>
      <c r="F845" s="186"/>
      <c r="H845" s="278"/>
    </row>
    <row r="846" spans="5:8" ht="15.75" customHeight="1">
      <c r="E846" s="186"/>
      <c r="F846" s="186"/>
      <c r="H846" s="278"/>
    </row>
    <row r="847" spans="5:8" ht="15.75" customHeight="1">
      <c r="E847" s="186"/>
      <c r="F847" s="186"/>
      <c r="H847" s="278"/>
    </row>
    <row r="848" spans="5:8" ht="15.75" customHeight="1">
      <c r="E848" s="186"/>
      <c r="F848" s="186"/>
      <c r="H848" s="278"/>
    </row>
    <row r="849" spans="5:8" ht="15.75" customHeight="1">
      <c r="E849" s="186"/>
      <c r="F849" s="186"/>
      <c r="H849" s="278"/>
    </row>
    <row r="850" spans="5:8" ht="15.75" customHeight="1">
      <c r="E850" s="186"/>
      <c r="F850" s="186"/>
      <c r="H850" s="278"/>
    </row>
    <row r="851" spans="5:8" ht="15.75" customHeight="1">
      <c r="E851" s="186"/>
      <c r="F851" s="186"/>
      <c r="H851" s="278"/>
    </row>
    <row r="852" spans="5:8" ht="15.75" customHeight="1">
      <c r="E852" s="186"/>
      <c r="F852" s="186"/>
      <c r="H852" s="278"/>
    </row>
    <row r="853" spans="5:8" ht="15.75" customHeight="1">
      <c r="E853" s="186"/>
      <c r="F853" s="186"/>
      <c r="H853" s="278"/>
    </row>
    <row r="854" spans="5:8" ht="15.75" customHeight="1">
      <c r="E854" s="186"/>
      <c r="F854" s="186"/>
      <c r="H854" s="278"/>
    </row>
    <row r="855" spans="5:8" ht="15.75" customHeight="1">
      <c r="E855" s="186"/>
      <c r="F855" s="186"/>
      <c r="H855" s="278"/>
    </row>
    <row r="856" spans="5:8" ht="15.75" customHeight="1">
      <c r="E856" s="186"/>
      <c r="F856" s="186"/>
      <c r="H856" s="278"/>
    </row>
    <row r="857" spans="5:8" ht="15.75" customHeight="1">
      <c r="E857" s="186"/>
      <c r="F857" s="186"/>
      <c r="H857" s="278"/>
    </row>
    <row r="858" spans="5:8" ht="15.75" customHeight="1">
      <c r="E858" s="186"/>
      <c r="F858" s="186"/>
      <c r="H858" s="278"/>
    </row>
    <row r="859" spans="5:8" ht="15.75" customHeight="1">
      <c r="E859" s="186"/>
      <c r="F859" s="186"/>
      <c r="H859" s="278"/>
    </row>
    <row r="860" spans="5:8" ht="15.75" customHeight="1">
      <c r="E860" s="186"/>
      <c r="F860" s="186"/>
      <c r="H860" s="278"/>
    </row>
    <row r="861" spans="5:8" ht="15.75" customHeight="1">
      <c r="E861" s="186"/>
      <c r="F861" s="186"/>
      <c r="H861" s="278"/>
    </row>
    <row r="862" spans="5:8" ht="15.75" customHeight="1">
      <c r="E862" s="186"/>
      <c r="F862" s="186"/>
      <c r="H862" s="278"/>
    </row>
    <row r="863" spans="5:8" ht="15.75" customHeight="1">
      <c r="E863" s="186"/>
      <c r="F863" s="186"/>
      <c r="H863" s="278"/>
    </row>
    <row r="864" spans="5:8" ht="15.75" customHeight="1">
      <c r="E864" s="186"/>
      <c r="F864" s="186"/>
      <c r="H864" s="278"/>
    </row>
    <row r="865" spans="5:8" ht="15.75" customHeight="1">
      <c r="E865" s="186"/>
      <c r="F865" s="186"/>
      <c r="H865" s="278"/>
    </row>
    <row r="866" spans="5:8" ht="15.75" customHeight="1">
      <c r="E866" s="186"/>
      <c r="F866" s="186"/>
      <c r="H866" s="278"/>
    </row>
    <row r="867" spans="5:8" ht="15.75" customHeight="1">
      <c r="E867" s="186"/>
      <c r="F867" s="186"/>
      <c r="H867" s="278"/>
    </row>
    <row r="868" spans="5:8" ht="15.75" customHeight="1">
      <c r="E868" s="186"/>
      <c r="F868" s="186"/>
      <c r="H868" s="278"/>
    </row>
    <row r="869" spans="5:8" ht="15.75" customHeight="1">
      <c r="E869" s="186"/>
      <c r="F869" s="186"/>
      <c r="H869" s="278"/>
    </row>
    <row r="870" spans="5:8" ht="15.75" customHeight="1">
      <c r="E870" s="186"/>
      <c r="F870" s="186"/>
      <c r="H870" s="278"/>
    </row>
    <row r="871" spans="5:8" ht="15.75" customHeight="1">
      <c r="E871" s="186"/>
      <c r="F871" s="186"/>
      <c r="H871" s="278"/>
    </row>
    <row r="872" spans="5:8" ht="15.75" customHeight="1">
      <c r="E872" s="186"/>
      <c r="F872" s="186"/>
      <c r="H872" s="278"/>
    </row>
    <row r="873" spans="5:8" ht="15.75" customHeight="1">
      <c r="E873" s="186"/>
      <c r="F873" s="186"/>
      <c r="H873" s="278"/>
    </row>
    <row r="874" spans="5:8" ht="15.75" customHeight="1">
      <c r="E874" s="186"/>
      <c r="F874" s="186"/>
      <c r="H874" s="278"/>
    </row>
    <row r="875" spans="5:8" ht="15.75" customHeight="1">
      <c r="E875" s="186"/>
      <c r="F875" s="186"/>
      <c r="H875" s="278"/>
    </row>
    <row r="876" spans="5:8" ht="15.75" customHeight="1">
      <c r="E876" s="186"/>
      <c r="F876" s="186"/>
      <c r="H876" s="278"/>
    </row>
    <row r="877" spans="5:8" ht="15.75" customHeight="1">
      <c r="E877" s="186"/>
      <c r="F877" s="186"/>
      <c r="H877" s="278"/>
    </row>
    <row r="878" spans="5:8" ht="15.75" customHeight="1">
      <c r="E878" s="186"/>
      <c r="F878" s="186"/>
      <c r="H878" s="278"/>
    </row>
    <row r="879" spans="5:8" ht="15.75" customHeight="1">
      <c r="E879" s="186"/>
      <c r="F879" s="186"/>
      <c r="H879" s="278"/>
    </row>
    <row r="880" spans="5:8" ht="15.75" customHeight="1">
      <c r="E880" s="186"/>
      <c r="F880" s="186"/>
      <c r="H880" s="278"/>
    </row>
    <row r="881" spans="5:8" ht="15.75" customHeight="1">
      <c r="E881" s="186"/>
      <c r="F881" s="186"/>
      <c r="H881" s="278"/>
    </row>
    <row r="882" spans="5:8" ht="15.75" customHeight="1">
      <c r="E882" s="186"/>
      <c r="F882" s="186"/>
      <c r="H882" s="278"/>
    </row>
    <row r="883" spans="5:8" ht="15.75" customHeight="1">
      <c r="E883" s="186"/>
      <c r="F883" s="186"/>
      <c r="H883" s="278"/>
    </row>
    <row r="884" spans="5:8" ht="15.75" customHeight="1">
      <c r="E884" s="186"/>
      <c r="F884" s="186"/>
      <c r="H884" s="278"/>
    </row>
    <row r="885" spans="5:8" ht="15.75" customHeight="1">
      <c r="E885" s="186"/>
      <c r="F885" s="186"/>
      <c r="H885" s="278"/>
    </row>
    <row r="886" spans="5:8" ht="15.75" customHeight="1">
      <c r="E886" s="186"/>
      <c r="F886" s="186"/>
      <c r="H886" s="278"/>
    </row>
    <row r="887" spans="5:8" ht="15.75" customHeight="1">
      <c r="E887" s="186"/>
      <c r="F887" s="186"/>
      <c r="H887" s="278"/>
    </row>
    <row r="888" spans="5:8" ht="15.75" customHeight="1">
      <c r="E888" s="186"/>
      <c r="F888" s="186"/>
      <c r="H888" s="278"/>
    </row>
    <row r="889" spans="5:8" ht="15.75" customHeight="1">
      <c r="E889" s="186"/>
      <c r="F889" s="186"/>
      <c r="H889" s="278"/>
    </row>
    <row r="890" spans="5:8" ht="15.75" customHeight="1">
      <c r="E890" s="186"/>
      <c r="F890" s="186"/>
      <c r="H890" s="278"/>
    </row>
    <row r="891" spans="5:8" ht="15.75" customHeight="1">
      <c r="E891" s="186"/>
      <c r="F891" s="186"/>
      <c r="H891" s="278"/>
    </row>
    <row r="892" spans="5:8" ht="15.75" customHeight="1">
      <c r="E892" s="186"/>
      <c r="F892" s="186"/>
      <c r="H892" s="278"/>
    </row>
    <row r="893" spans="5:8" ht="15.75" customHeight="1">
      <c r="E893" s="186"/>
      <c r="F893" s="186"/>
      <c r="H893" s="278"/>
    </row>
    <row r="894" spans="5:8" ht="15.75" customHeight="1">
      <c r="E894" s="186"/>
      <c r="F894" s="186"/>
      <c r="H894" s="278"/>
    </row>
    <row r="895" spans="5:8" ht="15.75" customHeight="1">
      <c r="E895" s="186"/>
      <c r="F895" s="186"/>
      <c r="H895" s="278"/>
    </row>
    <row r="896" spans="5:8" ht="15.75" customHeight="1">
      <c r="E896" s="186"/>
      <c r="F896" s="186"/>
      <c r="H896" s="278"/>
    </row>
    <row r="897" spans="5:8" ht="15.75" customHeight="1">
      <c r="E897" s="186"/>
      <c r="F897" s="186"/>
      <c r="H897" s="278"/>
    </row>
    <row r="898" spans="5:8" ht="15.75" customHeight="1">
      <c r="E898" s="186"/>
      <c r="F898" s="186"/>
      <c r="H898" s="278"/>
    </row>
    <row r="899" spans="5:8" ht="15.75" customHeight="1">
      <c r="E899" s="186"/>
      <c r="F899" s="186"/>
      <c r="H899" s="278"/>
    </row>
    <row r="900" spans="5:8" ht="15.75" customHeight="1">
      <c r="E900" s="186"/>
      <c r="F900" s="186"/>
      <c r="H900" s="278"/>
    </row>
    <row r="901" spans="5:8" ht="15.75" customHeight="1">
      <c r="E901" s="186"/>
      <c r="F901" s="186"/>
      <c r="H901" s="278"/>
    </row>
    <row r="902" spans="5:8" ht="15.75" customHeight="1">
      <c r="E902" s="186"/>
      <c r="F902" s="186"/>
      <c r="H902" s="278"/>
    </row>
    <row r="903" spans="5:8" ht="15.75" customHeight="1">
      <c r="E903" s="186"/>
      <c r="F903" s="186"/>
      <c r="H903" s="278"/>
    </row>
    <row r="904" spans="5:8" ht="15.75" customHeight="1">
      <c r="E904" s="186"/>
      <c r="F904" s="186"/>
      <c r="H904" s="278"/>
    </row>
    <row r="905" spans="5:8" ht="15.75" customHeight="1">
      <c r="E905" s="186"/>
      <c r="F905" s="186"/>
      <c r="H905" s="278"/>
    </row>
    <row r="906" spans="5:8" ht="15.75" customHeight="1">
      <c r="E906" s="186"/>
      <c r="F906" s="186"/>
      <c r="H906" s="278"/>
    </row>
    <row r="907" spans="5:8" ht="15.75" customHeight="1">
      <c r="E907" s="186"/>
      <c r="F907" s="186"/>
      <c r="H907" s="278"/>
    </row>
    <row r="908" spans="5:8" ht="15.75" customHeight="1">
      <c r="E908" s="186"/>
      <c r="F908" s="186"/>
      <c r="H908" s="278"/>
    </row>
    <row r="909" spans="5:8" ht="15.75" customHeight="1">
      <c r="E909" s="186"/>
      <c r="F909" s="186"/>
      <c r="H909" s="278"/>
    </row>
    <row r="910" spans="5:8" ht="15.75" customHeight="1">
      <c r="E910" s="186"/>
      <c r="F910" s="186"/>
      <c r="H910" s="278"/>
    </row>
    <row r="911" spans="5:8" ht="15.75" customHeight="1">
      <c r="E911" s="186"/>
      <c r="F911" s="186"/>
      <c r="H911" s="278"/>
    </row>
    <row r="912" spans="5:8" ht="15.75" customHeight="1">
      <c r="E912" s="186"/>
      <c r="F912" s="186"/>
      <c r="H912" s="278"/>
    </row>
    <row r="913" spans="5:8" ht="15.75" customHeight="1">
      <c r="E913" s="186"/>
      <c r="F913" s="186"/>
      <c r="H913" s="278"/>
    </row>
    <row r="914" spans="5:8" ht="15.75" customHeight="1">
      <c r="E914" s="186"/>
      <c r="F914" s="186"/>
      <c r="H914" s="278"/>
    </row>
    <row r="915" spans="5:8" ht="15.75" customHeight="1">
      <c r="E915" s="186"/>
      <c r="F915" s="186"/>
      <c r="H915" s="278"/>
    </row>
    <row r="916" spans="5:8" ht="15.75" customHeight="1">
      <c r="E916" s="186"/>
      <c r="F916" s="186"/>
      <c r="H916" s="278"/>
    </row>
    <row r="917" spans="5:8" ht="15.75" customHeight="1">
      <c r="E917" s="186"/>
      <c r="F917" s="186"/>
      <c r="H917" s="278"/>
    </row>
    <row r="918" spans="5:8" ht="15.75" customHeight="1">
      <c r="E918" s="186"/>
      <c r="F918" s="186"/>
      <c r="H918" s="278"/>
    </row>
    <row r="919" spans="5:8" ht="15.75" customHeight="1">
      <c r="E919" s="186"/>
      <c r="F919" s="186"/>
      <c r="H919" s="278"/>
    </row>
    <row r="920" spans="5:8" ht="15.75" customHeight="1">
      <c r="E920" s="186"/>
      <c r="F920" s="186"/>
      <c r="H920" s="278"/>
    </row>
    <row r="921" spans="5:8" ht="15.75" customHeight="1">
      <c r="E921" s="186"/>
      <c r="F921" s="186"/>
      <c r="H921" s="278"/>
    </row>
    <row r="922" spans="5:8" ht="15.75" customHeight="1">
      <c r="E922" s="186"/>
      <c r="F922" s="186"/>
      <c r="H922" s="278"/>
    </row>
    <row r="923" spans="5:8" ht="15.75" customHeight="1">
      <c r="E923" s="186"/>
      <c r="F923" s="186"/>
      <c r="H923" s="278"/>
    </row>
    <row r="924" spans="5:8" ht="15.75" customHeight="1">
      <c r="E924" s="186"/>
      <c r="F924" s="186"/>
      <c r="H924" s="278"/>
    </row>
    <row r="925" spans="5:8" ht="15.75" customHeight="1">
      <c r="E925" s="186"/>
      <c r="F925" s="186"/>
      <c r="H925" s="278"/>
    </row>
    <row r="926" spans="5:8" ht="15.75" customHeight="1">
      <c r="E926" s="186"/>
      <c r="F926" s="186"/>
      <c r="H926" s="278"/>
    </row>
    <row r="927" spans="5:8" ht="15.75" customHeight="1">
      <c r="E927" s="186"/>
      <c r="F927" s="186"/>
      <c r="H927" s="278"/>
    </row>
    <row r="928" spans="5:8" ht="15.75" customHeight="1">
      <c r="E928" s="186"/>
      <c r="F928" s="186"/>
      <c r="H928" s="278"/>
    </row>
    <row r="929" spans="5:8" ht="15.75" customHeight="1">
      <c r="E929" s="186"/>
      <c r="F929" s="186"/>
      <c r="H929" s="278"/>
    </row>
    <row r="930" spans="5:8" ht="15.75" customHeight="1">
      <c r="E930" s="186"/>
      <c r="F930" s="186"/>
      <c r="H930" s="278"/>
    </row>
    <row r="931" spans="5:8" ht="15.75" customHeight="1">
      <c r="E931" s="186"/>
      <c r="F931" s="186"/>
      <c r="H931" s="278"/>
    </row>
    <row r="932" spans="5:8" ht="15.75" customHeight="1">
      <c r="E932" s="186"/>
      <c r="F932" s="186"/>
      <c r="H932" s="278"/>
    </row>
    <row r="933" spans="5:8" ht="15.75" customHeight="1">
      <c r="E933" s="186"/>
      <c r="F933" s="186"/>
      <c r="H933" s="278"/>
    </row>
    <row r="934" spans="5:8" ht="15.75" customHeight="1">
      <c r="E934" s="186"/>
      <c r="F934" s="186"/>
      <c r="H934" s="278"/>
    </row>
    <row r="935" spans="5:8" ht="15.75" customHeight="1">
      <c r="E935" s="186"/>
      <c r="F935" s="186"/>
      <c r="H935" s="278"/>
    </row>
    <row r="936" spans="5:8" ht="15.75" customHeight="1">
      <c r="E936" s="186"/>
      <c r="F936" s="186"/>
      <c r="H936" s="278"/>
    </row>
    <row r="937" spans="5:8" ht="15.75" customHeight="1">
      <c r="E937" s="186"/>
      <c r="F937" s="186"/>
      <c r="H937" s="278"/>
    </row>
    <row r="938" spans="5:8" ht="15.75" customHeight="1">
      <c r="E938" s="186"/>
      <c r="F938" s="186"/>
      <c r="H938" s="278"/>
    </row>
    <row r="939" spans="5:8" ht="15.75" customHeight="1">
      <c r="E939" s="186"/>
      <c r="F939" s="186"/>
      <c r="H939" s="278"/>
    </row>
    <row r="940" spans="5:8" ht="15.75" customHeight="1">
      <c r="E940" s="186"/>
      <c r="F940" s="186"/>
      <c r="H940" s="278"/>
    </row>
    <row r="941" spans="5:8" ht="15.75" customHeight="1">
      <c r="E941" s="186"/>
      <c r="F941" s="186"/>
      <c r="H941" s="278"/>
    </row>
    <row r="942" spans="5:8" ht="15.75" customHeight="1">
      <c r="E942" s="186"/>
      <c r="F942" s="186"/>
      <c r="H942" s="278"/>
    </row>
    <row r="943" spans="5:8" ht="15.75" customHeight="1">
      <c r="E943" s="186"/>
      <c r="F943" s="186"/>
      <c r="H943" s="278"/>
    </row>
    <row r="944" spans="5:8" ht="15.75" customHeight="1">
      <c r="E944" s="186"/>
      <c r="F944" s="186"/>
      <c r="H944" s="278"/>
    </row>
    <row r="945" spans="5:8" ht="15.75" customHeight="1">
      <c r="E945" s="186"/>
      <c r="F945" s="186"/>
      <c r="H945" s="278"/>
    </row>
    <row r="946" spans="5:8" ht="15.75" customHeight="1">
      <c r="E946" s="186"/>
      <c r="F946" s="186"/>
      <c r="H946" s="278"/>
    </row>
    <row r="947" spans="5:8" ht="15.75" customHeight="1">
      <c r="E947" s="186"/>
      <c r="F947" s="186"/>
      <c r="H947" s="278"/>
    </row>
    <row r="948" spans="5:8" ht="15.75" customHeight="1">
      <c r="E948" s="186"/>
      <c r="F948" s="186"/>
      <c r="H948" s="278"/>
    </row>
    <row r="949" spans="5:8" ht="15.75" customHeight="1">
      <c r="E949" s="186"/>
      <c r="F949" s="186"/>
      <c r="H949" s="278"/>
    </row>
    <row r="950" spans="5:8" ht="15.75" customHeight="1">
      <c r="E950" s="186"/>
      <c r="F950" s="186"/>
      <c r="H950" s="278"/>
    </row>
    <row r="951" spans="5:8" ht="15.75" customHeight="1">
      <c r="E951" s="186"/>
      <c r="F951" s="186"/>
      <c r="H951" s="278"/>
    </row>
    <row r="952" spans="5:8" ht="15.75" customHeight="1">
      <c r="E952" s="186"/>
      <c r="F952" s="186"/>
      <c r="H952" s="278"/>
    </row>
    <row r="953" spans="5:8" ht="15.75" customHeight="1">
      <c r="E953" s="186"/>
      <c r="F953" s="186"/>
      <c r="H953" s="278"/>
    </row>
    <row r="954" spans="5:8" ht="15.75" customHeight="1">
      <c r="E954" s="186"/>
      <c r="F954" s="186"/>
      <c r="H954" s="278"/>
    </row>
    <row r="955" spans="5:8" ht="15.75" customHeight="1">
      <c r="E955" s="186"/>
      <c r="F955" s="186"/>
      <c r="H955" s="278"/>
    </row>
    <row r="956" spans="5:8" ht="15.75" customHeight="1">
      <c r="E956" s="186"/>
      <c r="F956" s="186"/>
      <c r="H956" s="278"/>
    </row>
    <row r="957" spans="5:8" ht="15.75" customHeight="1">
      <c r="E957" s="186"/>
      <c r="F957" s="186"/>
      <c r="H957" s="278"/>
    </row>
    <row r="958" spans="5:8" ht="15.75" customHeight="1">
      <c r="E958" s="186"/>
      <c r="F958" s="186"/>
      <c r="H958" s="278"/>
    </row>
    <row r="959" spans="5:8" ht="15.75" customHeight="1">
      <c r="E959" s="186"/>
      <c r="F959" s="186"/>
      <c r="H959" s="278"/>
    </row>
    <row r="960" spans="5:8" ht="15.75" customHeight="1">
      <c r="E960" s="186"/>
      <c r="F960" s="186"/>
      <c r="H960" s="278"/>
    </row>
    <row r="961" spans="5:8" ht="15.75" customHeight="1">
      <c r="E961" s="186"/>
      <c r="F961" s="186"/>
      <c r="H961" s="278"/>
    </row>
    <row r="962" spans="5:8" ht="15.75" customHeight="1">
      <c r="E962" s="186"/>
      <c r="F962" s="186"/>
      <c r="H962" s="278"/>
    </row>
    <row r="963" spans="5:8" ht="15.75" customHeight="1">
      <c r="E963" s="186"/>
      <c r="F963" s="186"/>
      <c r="H963" s="278"/>
    </row>
    <row r="964" spans="5:8" ht="15.75" customHeight="1">
      <c r="E964" s="186"/>
      <c r="F964" s="186"/>
      <c r="H964" s="278"/>
    </row>
    <row r="965" spans="5:8" ht="15.75" customHeight="1">
      <c r="E965" s="186"/>
      <c r="F965" s="186"/>
      <c r="H965" s="278"/>
    </row>
    <row r="966" spans="5:8" ht="15.75" customHeight="1">
      <c r="E966" s="186"/>
      <c r="F966" s="186"/>
      <c r="H966" s="278"/>
    </row>
    <row r="967" spans="5:8" ht="15.75" customHeight="1">
      <c r="E967" s="186"/>
      <c r="F967" s="186"/>
      <c r="H967" s="278"/>
    </row>
    <row r="968" spans="5:8" ht="15.75" customHeight="1">
      <c r="E968" s="186"/>
      <c r="F968" s="186"/>
      <c r="H968" s="278"/>
    </row>
    <row r="969" spans="5:8" ht="15.75" customHeight="1">
      <c r="E969" s="186"/>
      <c r="F969" s="186"/>
      <c r="H969" s="278"/>
    </row>
    <row r="970" spans="5:8" ht="15.75" customHeight="1">
      <c r="E970" s="186"/>
      <c r="F970" s="186"/>
      <c r="H970" s="278"/>
    </row>
    <row r="971" spans="5:8" ht="15.75" customHeight="1">
      <c r="E971" s="186"/>
      <c r="F971" s="186"/>
      <c r="H971" s="278"/>
    </row>
    <row r="972" spans="5:8" ht="15.75" customHeight="1">
      <c r="E972" s="186"/>
      <c r="F972" s="186"/>
      <c r="H972" s="278"/>
    </row>
    <row r="973" spans="5:8" ht="15.75" customHeight="1">
      <c r="E973" s="186"/>
      <c r="F973" s="186"/>
      <c r="H973" s="278"/>
    </row>
    <row r="974" spans="5:8" ht="15.75" customHeight="1">
      <c r="E974" s="186"/>
      <c r="F974" s="186"/>
      <c r="H974" s="278"/>
    </row>
    <row r="975" spans="5:8" ht="15.75" customHeight="1">
      <c r="E975" s="186"/>
      <c r="F975" s="186"/>
      <c r="H975" s="278"/>
    </row>
    <row r="976" spans="5:8" ht="15.75" customHeight="1">
      <c r="E976" s="186"/>
      <c r="F976" s="186"/>
      <c r="H976" s="278"/>
    </row>
    <row r="977" spans="5:8" ht="15.75" customHeight="1">
      <c r="E977" s="186"/>
      <c r="F977" s="186"/>
      <c r="H977" s="278"/>
    </row>
    <row r="978" spans="5:8" ht="15.75" customHeight="1">
      <c r="E978" s="186"/>
      <c r="F978" s="186"/>
      <c r="H978" s="278"/>
    </row>
    <row r="979" spans="5:8" ht="15.75" customHeight="1">
      <c r="E979" s="186"/>
      <c r="F979" s="186"/>
      <c r="H979" s="278"/>
    </row>
    <row r="980" spans="5:8" ht="15.75" customHeight="1">
      <c r="E980" s="186"/>
      <c r="F980" s="186"/>
      <c r="H980" s="278"/>
    </row>
    <row r="981" spans="5:8" ht="15.75" customHeight="1">
      <c r="E981" s="186"/>
      <c r="F981" s="186"/>
      <c r="H981" s="278"/>
    </row>
    <row r="982" spans="5:8" ht="15.75" customHeight="1">
      <c r="E982" s="186"/>
      <c r="F982" s="186"/>
      <c r="H982" s="278"/>
    </row>
    <row r="983" spans="5:8" ht="15.75" customHeight="1">
      <c r="E983" s="186"/>
      <c r="F983" s="186"/>
      <c r="H983" s="278"/>
    </row>
    <row r="984" spans="5:8" ht="15.75" customHeight="1">
      <c r="E984" s="186"/>
      <c r="F984" s="186"/>
      <c r="H984" s="278"/>
    </row>
    <row r="985" spans="5:8" ht="15.75" customHeight="1">
      <c r="E985" s="186"/>
      <c r="F985" s="186"/>
      <c r="H985" s="278"/>
    </row>
    <row r="986" spans="5:8" ht="15.75" customHeight="1">
      <c r="E986" s="186"/>
      <c r="F986" s="186"/>
      <c r="H986" s="278"/>
    </row>
    <row r="987" spans="5:8" ht="15.75" customHeight="1">
      <c r="E987" s="186"/>
      <c r="F987" s="186"/>
      <c r="H987" s="278"/>
    </row>
    <row r="988" spans="5:8" ht="15.75" customHeight="1">
      <c r="E988" s="186"/>
      <c r="F988" s="186"/>
      <c r="H988" s="278"/>
    </row>
    <row r="989" spans="5:8" ht="15.75" customHeight="1">
      <c r="E989" s="186"/>
      <c r="F989" s="186"/>
      <c r="H989" s="278"/>
    </row>
    <row r="990" spans="5:8" ht="15.75" customHeight="1">
      <c r="E990" s="186"/>
      <c r="F990" s="186"/>
      <c r="H990" s="278"/>
    </row>
    <row r="991" spans="5:8" ht="15.75" customHeight="1">
      <c r="E991" s="186"/>
      <c r="F991" s="186"/>
      <c r="H991" s="278"/>
    </row>
    <row r="992" spans="5:8" ht="15.75" customHeight="1">
      <c r="E992" s="186"/>
      <c r="F992" s="186"/>
      <c r="H992" s="278"/>
    </row>
    <row r="993" spans="5:8" ht="15.75" customHeight="1">
      <c r="E993" s="186"/>
      <c r="F993" s="186"/>
      <c r="H993" s="278"/>
    </row>
    <row r="994" spans="5:8" ht="15.75" customHeight="1">
      <c r="E994" s="186"/>
      <c r="F994" s="186"/>
      <c r="H994" s="278"/>
    </row>
    <row r="995" spans="5:8" ht="15.75" customHeight="1">
      <c r="E995" s="186"/>
      <c r="F995" s="186"/>
      <c r="H995" s="278"/>
    </row>
    <row r="996" spans="5:8" ht="15.75" customHeight="1">
      <c r="E996" s="186"/>
      <c r="F996" s="186"/>
      <c r="H996" s="278"/>
    </row>
    <row r="997" spans="5:8" ht="15.75" customHeight="1">
      <c r="E997" s="186"/>
      <c r="F997" s="186"/>
      <c r="H997" s="278"/>
    </row>
    <row r="998" spans="5:8" ht="15.75" customHeight="1">
      <c r="E998" s="186"/>
      <c r="F998" s="186"/>
      <c r="H998" s="278"/>
    </row>
    <row r="999" spans="5:8" ht="15.75" customHeight="1">
      <c r="E999" s="186"/>
      <c r="F999" s="186"/>
      <c r="H999" s="278"/>
    </row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USA Supply &amp; Losses</vt:lpstr>
      <vt:lpstr>CSA Supply, Losses,Objectives</vt:lpstr>
      <vt:lpstr>Victory Point Calculator</vt:lpstr>
      <vt:lpstr>Turn Record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Lee</dc:creator>
  <cp:lastModifiedBy>Scott Blanton</cp:lastModifiedBy>
  <dcterms:created xsi:type="dcterms:W3CDTF">2017-08-16T15:53:25Z</dcterms:created>
  <dcterms:modified xsi:type="dcterms:W3CDTF">2025-11-19T14:09:13Z</dcterms:modified>
</cp:coreProperties>
</file>